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king\Desktop\"/>
    </mc:Choice>
  </mc:AlternateContent>
  <bookViews>
    <workbookView xWindow="0" yWindow="0" windowWidth="28800" windowHeight="12300" activeTab="5"/>
  </bookViews>
  <sheets>
    <sheet name="LSU A&amp;M" sheetId="1" r:id="rId1"/>
    <sheet name="LSU-A" sheetId="2" r:id="rId2"/>
    <sheet name="PBRC" sheetId="3" r:id="rId3"/>
    <sheet name="LSU-S" sheetId="4" r:id="rId4"/>
    <sheet name="LSU-E" sheetId="5" r:id="rId5"/>
    <sheet name="AG Center" sheetId="7" r:id="rId6"/>
  </sheets>
  <definedNames>
    <definedName name="_xlnm.Print_Area" localSheetId="0">'LSU A&amp;M'!$A$1:$N$282</definedName>
  </definedNames>
  <calcPr calcId="162913"/>
</workbook>
</file>

<file path=xl/calcChain.xml><?xml version="1.0" encoding="utf-8"?>
<calcChain xmlns="http://schemas.openxmlformats.org/spreadsheetml/2006/main">
  <c r="J242" i="1" l="1"/>
  <c r="J225" i="1"/>
  <c r="J219" i="1"/>
  <c r="J213" i="1"/>
  <c r="J203" i="1"/>
  <c r="J164" i="1"/>
  <c r="J125" i="1"/>
  <c r="J103" i="1"/>
  <c r="J96" i="1"/>
  <c r="J89" i="1"/>
  <c r="J81" i="1"/>
  <c r="J36" i="1"/>
  <c r="J253" i="1"/>
  <c r="J230" i="1"/>
  <c r="J108" i="1"/>
  <c r="J59" i="1"/>
  <c r="J29" i="1"/>
  <c r="J24" i="1"/>
  <c r="J177" i="1"/>
  <c r="J137" i="1"/>
  <c r="J133" i="1"/>
  <c r="J129" i="1"/>
  <c r="J118" i="1"/>
  <c r="J19" i="1"/>
  <c r="J262" i="1"/>
  <c r="J259" i="1"/>
  <c r="J256" i="1"/>
  <c r="J248" i="1"/>
  <c r="J245" i="1"/>
  <c r="J236" i="1"/>
  <c r="J233" i="1"/>
  <c r="J206" i="1"/>
  <c r="J180" i="1"/>
  <c r="J173" i="1"/>
  <c r="J170" i="1"/>
  <c r="J167" i="1"/>
  <c r="J158" i="1"/>
  <c r="J155" i="1"/>
  <c r="J152" i="1"/>
  <c r="J149" i="1"/>
  <c r="J146" i="1"/>
  <c r="J143" i="1"/>
  <c r="J140" i="1"/>
  <c r="J114" i="1"/>
  <c r="J111" i="1"/>
  <c r="J54" i="1"/>
  <c r="J51" i="1"/>
  <c r="J48" i="1"/>
  <c r="J45" i="1"/>
  <c r="J42" i="1"/>
  <c r="J39" i="1"/>
  <c r="J15" i="1"/>
  <c r="J12" i="1"/>
  <c r="J9" i="1"/>
  <c r="I13" i="7"/>
  <c r="I28" i="7"/>
  <c r="I25" i="7"/>
  <c r="I22" i="7"/>
  <c r="I19" i="7"/>
  <c r="I16" i="7"/>
  <c r="I9" i="5"/>
  <c r="I20" i="3"/>
  <c r="I13" i="3"/>
  <c r="I16" i="3"/>
  <c r="I9" i="3"/>
  <c r="I21" i="4"/>
  <c r="I18" i="4"/>
  <c r="I15" i="4"/>
  <c r="I12" i="4"/>
  <c r="I9" i="4"/>
  <c r="E36" i="7" l="1"/>
  <c r="C36" i="7"/>
  <c r="M21" i="7"/>
  <c r="M18" i="7"/>
  <c r="M27" i="7"/>
  <c r="M12" i="7"/>
  <c r="M11" i="7"/>
  <c r="M10" i="7"/>
  <c r="M24" i="7"/>
  <c r="M9" i="7"/>
  <c r="M8" i="7"/>
  <c r="M15" i="7"/>
  <c r="E13" i="5"/>
  <c r="C13" i="5"/>
  <c r="M8" i="5"/>
  <c r="E28" i="4"/>
  <c r="C28" i="4"/>
  <c r="M11" i="4"/>
  <c r="M20" i="4"/>
  <c r="M8" i="4"/>
  <c r="M17" i="4"/>
  <c r="M14" i="4"/>
  <c r="E27" i="3"/>
  <c r="C27" i="3"/>
  <c r="M19" i="3"/>
  <c r="M12" i="3"/>
  <c r="M11" i="3"/>
  <c r="M18" i="3"/>
  <c r="M8" i="3"/>
  <c r="M15" i="3"/>
  <c r="C16" i="2"/>
  <c r="F281" i="1" l="1"/>
  <c r="D281" i="1"/>
  <c r="F274" i="1"/>
  <c r="D274" i="1"/>
  <c r="N128" i="1"/>
  <c r="N212" i="1"/>
  <c r="N241" i="1"/>
  <c r="N202" i="1"/>
  <c r="N113" i="1"/>
  <c r="N80" i="1"/>
  <c r="N88" i="1"/>
  <c r="N179" i="1"/>
  <c r="N28" i="1"/>
  <c r="N87" i="1"/>
  <c r="N35" i="1"/>
  <c r="N163" i="1"/>
  <c r="N162" i="1"/>
  <c r="N161" i="1"/>
  <c r="N79" i="1"/>
  <c r="N132" i="1"/>
  <c r="N201" i="1"/>
  <c r="N148" i="1"/>
  <c r="N166" i="1"/>
  <c r="N86" i="1"/>
  <c r="N124" i="1"/>
  <c r="N85" i="1"/>
  <c r="N200" i="1"/>
  <c r="N84" i="1"/>
  <c r="N44" i="1"/>
  <c r="N160" i="1"/>
  <c r="N83" i="1"/>
  <c r="N78" i="1"/>
  <c r="N77" i="1"/>
  <c r="N76" i="1"/>
  <c r="N142" i="1"/>
  <c r="N211" i="1"/>
  <c r="N75" i="1"/>
  <c r="N244" i="1"/>
  <c r="N199" i="1"/>
  <c r="N205" i="1"/>
  <c r="N74" i="1"/>
  <c r="N73" i="1"/>
  <c r="N72" i="1"/>
  <c r="N107" i="1"/>
  <c r="N145" i="1"/>
  <c r="N71" i="1"/>
  <c r="N102" i="1"/>
  <c r="N101" i="1"/>
  <c r="N110" i="1"/>
  <c r="N8" i="1"/>
  <c r="N70" i="1"/>
  <c r="N69" i="1"/>
  <c r="N68" i="1"/>
  <c r="N255" i="1"/>
  <c r="N131" i="1"/>
  <c r="N34" i="1"/>
  <c r="N18" i="1"/>
  <c r="N136" i="1"/>
  <c r="N127" i="1"/>
  <c r="N235" i="1"/>
  <c r="N106" i="1"/>
  <c r="N240" i="1"/>
  <c r="N105" i="1"/>
  <c r="N229" i="1"/>
  <c r="N47" i="1"/>
  <c r="N14" i="1"/>
  <c r="N100" i="1"/>
  <c r="N123" i="1"/>
  <c r="N41" i="1"/>
  <c r="N122" i="1"/>
  <c r="N27" i="1"/>
  <c r="N228" i="1"/>
  <c r="N95" i="1"/>
  <c r="N94" i="1"/>
  <c r="N198" i="1"/>
  <c r="N239" i="1"/>
  <c r="N238" i="1"/>
  <c r="N197" i="1"/>
  <c r="N196" i="1"/>
  <c r="N93" i="1"/>
  <c r="N227" i="1"/>
  <c r="N252" i="1"/>
  <c r="N195" i="1"/>
  <c r="N224" i="1"/>
  <c r="N33" i="1"/>
  <c r="N17" i="1"/>
  <c r="N117" i="1"/>
  <c r="N223" i="1"/>
  <c r="N210" i="1"/>
  <c r="N209" i="1"/>
  <c r="N208" i="1"/>
  <c r="N169" i="1"/>
  <c r="N194" i="1"/>
  <c r="N193" i="1"/>
  <c r="N192" i="1"/>
  <c r="N58" i="1"/>
  <c r="N57" i="1"/>
  <c r="N218" i="1"/>
  <c r="N217" i="1"/>
  <c r="N191" i="1"/>
  <c r="N92" i="1"/>
  <c r="N172" i="1"/>
  <c r="N99" i="1"/>
  <c r="N154" i="1"/>
  <c r="N190" i="1"/>
  <c r="N247" i="1"/>
  <c r="N222" i="1"/>
  <c r="N189" i="1"/>
  <c r="N38" i="1"/>
  <c r="N98" i="1"/>
  <c r="N56" i="1"/>
  <c r="N251" i="1"/>
  <c r="N139" i="1"/>
  <c r="N26" i="1"/>
  <c r="N67" i="1"/>
  <c r="N216" i="1"/>
  <c r="N215" i="1"/>
  <c r="N116" i="1"/>
  <c r="N32" i="1"/>
  <c r="N176" i="1"/>
  <c r="N23" i="1"/>
  <c r="N121" i="1"/>
  <c r="N258" i="1"/>
  <c r="N188" i="1"/>
  <c r="N157" i="1"/>
  <c r="N175" i="1"/>
  <c r="N50" i="1"/>
  <c r="N120" i="1"/>
  <c r="N232" i="1"/>
  <c r="N91" i="1"/>
  <c r="N53" i="1"/>
  <c r="N221" i="1"/>
  <c r="N250" i="1"/>
  <c r="N66" i="1"/>
  <c r="N22" i="1"/>
  <c r="N187" i="1"/>
  <c r="N21" i="1"/>
  <c r="N65" i="1"/>
  <c r="N64" i="1"/>
  <c r="N63" i="1"/>
  <c r="N135" i="1"/>
  <c r="N62" i="1"/>
  <c r="N61" i="1"/>
  <c r="N31" i="1"/>
  <c r="N186" i="1"/>
  <c r="N261" i="1"/>
  <c r="N185" i="1"/>
  <c r="N184" i="1"/>
  <c r="N183" i="1"/>
  <c r="N182" i="1"/>
  <c r="N11" i="1"/>
  <c r="N151" i="1"/>
</calcChain>
</file>

<file path=xl/sharedStrings.xml><?xml version="1.0" encoding="utf-8"?>
<sst xmlns="http://schemas.openxmlformats.org/spreadsheetml/2006/main" count="1448" uniqueCount="686">
  <si>
    <t xml:space="preserve"> </t>
  </si>
  <si>
    <t>Unused Ticket Report</t>
  </si>
  <si>
    <t>TYPE</t>
  </si>
  <si>
    <t xml:space="preserve"> PASSENGER NAME  </t>
  </si>
  <si>
    <t>COMPANY NUMBER</t>
  </si>
  <si>
    <t>PNR</t>
  </si>
  <si>
    <t>TICKET NUMBER</t>
  </si>
  <si>
    <t>AIRLINE</t>
  </si>
  <si>
    <t>SEGMENTS</t>
  </si>
  <si>
    <t>INVOICE #</t>
  </si>
  <si>
    <t>EXPIRY DATE</t>
  </si>
  <si>
    <t>ISSUED ON</t>
  </si>
  <si>
    <t>DAYS REMAINING</t>
  </si>
  <si>
    <t>ESTIMATED REMAINING VALUE</t>
  </si>
  <si>
    <t>*Note: PARTIAL credits are subject to each airline's terms and conditions; the actual remaining value must be verified by your agent</t>
  </si>
  <si>
    <t>Verified on: 26-Jan-22</t>
  </si>
  <si>
    <t xml:space="preserve">   Next Verification Scan on: 02-Feb-22</t>
  </si>
  <si>
    <t>COL OF AGRIAGRICULTURAL ECONOMICS AND AGRIBUSINESS</t>
  </si>
  <si>
    <t>MCO/Residual Ticket</t>
  </si>
  <si>
    <t>DAVISIII/NICK</t>
  </si>
  <si>
    <t>CC00229</t>
  </si>
  <si>
    <t>26VB8P</t>
  </si>
  <si>
    <t>0018991998986</t>
  </si>
  <si>
    <t>AA</t>
  </si>
  <si>
    <t>All Open</t>
  </si>
  <si>
    <t>MARTIN/LORI.L</t>
  </si>
  <si>
    <t>CC00114</t>
  </si>
  <si>
    <t>MYXXOA</t>
  </si>
  <si>
    <t>0068991997076</t>
  </si>
  <si>
    <t>DL</t>
  </si>
  <si>
    <t>E-Ticket</t>
  </si>
  <si>
    <t>SHORT/TODD.EDWIN</t>
  </si>
  <si>
    <t>CC00323</t>
  </si>
  <si>
    <t>M84YFY</t>
  </si>
  <si>
    <t>0017735450945</t>
  </si>
  <si>
    <t>HAMILTON/KELLY.JAMES</t>
  </si>
  <si>
    <t>2J7V8U</t>
  </si>
  <si>
    <t>0167735387906</t>
  </si>
  <si>
    <t>UA</t>
  </si>
  <si>
    <t>MOUNCE/BARRY.GRANT</t>
  </si>
  <si>
    <t>2J2WQS</t>
  </si>
  <si>
    <t>0067735387851</t>
  </si>
  <si>
    <t>HILLIARD/DEBBIE.JORDAN</t>
  </si>
  <si>
    <t>MJ7Z5H</t>
  </si>
  <si>
    <t>0067735387889</t>
  </si>
  <si>
    <t>BLANCHARD/LESLIE.ANNE</t>
  </si>
  <si>
    <t>CC01146</t>
  </si>
  <si>
    <t>OIUOGB</t>
  </si>
  <si>
    <t>0068991987301</t>
  </si>
  <si>
    <t>PHELAN/TIMOTHY.RICHARD</t>
  </si>
  <si>
    <t>4FHEP5</t>
  </si>
  <si>
    <t>0167733998448</t>
  </si>
  <si>
    <t>GUNDERSON/ANNA</t>
  </si>
  <si>
    <t>CC00120</t>
  </si>
  <si>
    <t>3M3IFW</t>
  </si>
  <si>
    <t>0167637556876</t>
  </si>
  <si>
    <t>BOYAJIAN/TABETHA.SUZANNE</t>
  </si>
  <si>
    <t>CC00147</t>
  </si>
  <si>
    <t>2QFVB6</t>
  </si>
  <si>
    <t>0067636339307</t>
  </si>
  <si>
    <t>TRIGG/AARON</t>
  </si>
  <si>
    <t>3QX7HW</t>
  </si>
  <si>
    <t>0167637820066</t>
  </si>
  <si>
    <t>BRADY/SANDRA.BROWN</t>
  </si>
  <si>
    <t>CC00182</t>
  </si>
  <si>
    <t>N3ZMDV</t>
  </si>
  <si>
    <t>0067638298153</t>
  </si>
  <si>
    <t>CLAYTON/JEFFREY.CHARLES</t>
  </si>
  <si>
    <t>3456XO</t>
  </si>
  <si>
    <t>0167638360385</t>
  </si>
  <si>
    <t>BRUMFIELD/BRANDON.MATTHEW</t>
  </si>
  <si>
    <t>798QMX</t>
  </si>
  <si>
    <t>0067734585632</t>
  </si>
  <si>
    <t>CRAWFORD/COURTNEY.LAUREN</t>
  </si>
  <si>
    <t>4BE5OW</t>
  </si>
  <si>
    <t>0067638465789</t>
  </si>
  <si>
    <t>PROTEVI/JOHN.LAWRENCE</t>
  </si>
  <si>
    <t>CC00118</t>
  </si>
  <si>
    <t>NIH2Q7</t>
  </si>
  <si>
    <t>0067637349653</t>
  </si>
  <si>
    <t>BRADLEY/ROBERT.JOSEPH</t>
  </si>
  <si>
    <t>4LRNXU</t>
  </si>
  <si>
    <t>0067734288489</t>
  </si>
  <si>
    <t>LEICHMAN/JEFFREY.M</t>
  </si>
  <si>
    <t>OO4V2D</t>
  </si>
  <si>
    <t>0067734405302</t>
  </si>
  <si>
    <t>MARLEY/SCOTT.T</t>
  </si>
  <si>
    <t>2GDZYZ</t>
  </si>
  <si>
    <t>0167632971379</t>
  </si>
  <si>
    <t>LAMENDOLA/NICHOLAS.MICHAEL</t>
  </si>
  <si>
    <t>CC00556</t>
  </si>
  <si>
    <t>4IWPHV</t>
  </si>
  <si>
    <t>0167734185995</t>
  </si>
  <si>
    <t>WARNER/ISIAH.M</t>
  </si>
  <si>
    <t>CC00400</t>
  </si>
  <si>
    <t>LQA9D5</t>
  </si>
  <si>
    <t>0067631987234</t>
  </si>
  <si>
    <t>LIANG/NAN</t>
  </si>
  <si>
    <t>CC00136</t>
  </si>
  <si>
    <t>3XDIQ5</t>
  </si>
  <si>
    <t>0167638008950</t>
  </si>
  <si>
    <t>WU/ANGELA.JUNYUE</t>
  </si>
  <si>
    <t>CC00149</t>
  </si>
  <si>
    <t>3PQCAW</t>
  </si>
  <si>
    <t>0067637691547</t>
  </si>
  <si>
    <t>TERRITO/ASHLEY.SCOTT</t>
  </si>
  <si>
    <t>CC00407</t>
  </si>
  <si>
    <t>NYPO6M</t>
  </si>
  <si>
    <t>0067630983924</t>
  </si>
  <si>
    <t>SPIVEY/JAMES.JEROME</t>
  </si>
  <si>
    <t>CC00172</t>
  </si>
  <si>
    <t>4EBEHP</t>
  </si>
  <si>
    <t>0067631501841</t>
  </si>
  <si>
    <t>HUGHES/HILARY.FRANCES</t>
  </si>
  <si>
    <t>CC00131</t>
  </si>
  <si>
    <t>NNBFCE</t>
  </si>
  <si>
    <t>0067637557200</t>
  </si>
  <si>
    <t>WHITE/JOHN.RICHARD</t>
  </si>
  <si>
    <t>CC00316</t>
  </si>
  <si>
    <t>NO5UYB</t>
  </si>
  <si>
    <t>0067637691280</t>
  </si>
  <si>
    <t>WAGNER/MICHAEL.WILLIAM</t>
  </si>
  <si>
    <t>CC00234</t>
  </si>
  <si>
    <t>LZMNIV</t>
  </si>
  <si>
    <t>0167622570851</t>
  </si>
  <si>
    <t>MORGAN/JERRY.LEE</t>
  </si>
  <si>
    <t>3XJ64M</t>
  </si>
  <si>
    <t>0067638009352</t>
  </si>
  <si>
    <t>HUTCHINSON/CORY.JOHN</t>
  </si>
  <si>
    <t>CC01137</t>
  </si>
  <si>
    <t>NSJJLP</t>
  </si>
  <si>
    <t>0167634449083</t>
  </si>
  <si>
    <t>DING/KUNLUN</t>
  </si>
  <si>
    <t>7WLLMU</t>
  </si>
  <si>
    <t>0067632337335</t>
  </si>
  <si>
    <t>STONE/GREGORY.BENTLEY</t>
  </si>
  <si>
    <t>3VH426</t>
  </si>
  <si>
    <t>0167637920022</t>
  </si>
  <si>
    <t>XUE/ZUO</t>
  </si>
  <si>
    <t>MELCM6</t>
  </si>
  <si>
    <t>0167635949059</t>
  </si>
  <si>
    <t>STONER.JR/JAMES.REIST</t>
  </si>
  <si>
    <t>MADA2R</t>
  </si>
  <si>
    <t>0167632775395</t>
  </si>
  <si>
    <t>RHODES/JUDITH.F</t>
  </si>
  <si>
    <t>CC00169</t>
  </si>
  <si>
    <t>4LYGYW</t>
  </si>
  <si>
    <t>0067734288833</t>
  </si>
  <si>
    <t>TATE/WILLIAM.F</t>
  </si>
  <si>
    <t>CC00391</t>
  </si>
  <si>
    <t>NXL6Q8</t>
  </si>
  <si>
    <t>0067638009351</t>
  </si>
  <si>
    <t>TATE/KIMBERLY.CASH</t>
  </si>
  <si>
    <t>0067638009353</t>
  </si>
  <si>
    <t>BURNS/ERIC.KAYSER</t>
  </si>
  <si>
    <t>35CF2X</t>
  </si>
  <si>
    <t>0167638360511</t>
  </si>
  <si>
    <t>SLUYTER/ANDREW</t>
  </si>
  <si>
    <t>CC00119</t>
  </si>
  <si>
    <t>N458AX</t>
  </si>
  <si>
    <t>0167638360112</t>
  </si>
  <si>
    <t>CUDDEBACK/MARSHA.RUTH</t>
  </si>
  <si>
    <t>CC00194</t>
  </si>
  <si>
    <t>3RJPHF</t>
  </si>
  <si>
    <t>0067634448465</t>
  </si>
  <si>
    <t>MARTIN/RAYMOND.JOHN</t>
  </si>
  <si>
    <t>OI6SIQ</t>
  </si>
  <si>
    <t>0167734185990</t>
  </si>
  <si>
    <t>ELGRISHI/NOEMIE</t>
  </si>
  <si>
    <t>CC00145</t>
  </si>
  <si>
    <t>OFL2MU</t>
  </si>
  <si>
    <t>0067733998902</t>
  </si>
  <si>
    <t>CANNON/ALLISON.LORAN</t>
  </si>
  <si>
    <t>CC00150</t>
  </si>
  <si>
    <t>M5QZF3</t>
  </si>
  <si>
    <t>0167636877688</t>
  </si>
  <si>
    <t>MADERE/SCOTT.MATTHEW</t>
  </si>
  <si>
    <t>CC00121</t>
  </si>
  <si>
    <t>4MXMDF</t>
  </si>
  <si>
    <t>0067734343724</t>
  </si>
  <si>
    <t>PROCTOR/SARAH.RIALS</t>
  </si>
  <si>
    <t>7UNRCL</t>
  </si>
  <si>
    <t>0067734632379</t>
  </si>
  <si>
    <t>GARDEN/OLIVER.ANGUS</t>
  </si>
  <si>
    <t>4MXL9E</t>
  </si>
  <si>
    <t>0067734343675</t>
  </si>
  <si>
    <t>MATTHEWS/CHANTEL.MANAY</t>
  </si>
  <si>
    <t>CC00532</t>
  </si>
  <si>
    <t>N3VES4</t>
  </si>
  <si>
    <t>0167634750618</t>
  </si>
  <si>
    <t>BETHGE/ROY.HARALD</t>
  </si>
  <si>
    <t>OFDVG8</t>
  </si>
  <si>
    <t>0067733998316</t>
  </si>
  <si>
    <t>KAZUSCHYK/KYLA</t>
  </si>
  <si>
    <t>CC00230</t>
  </si>
  <si>
    <t>M4RM7F</t>
  </si>
  <si>
    <t>0067636876906</t>
  </si>
  <si>
    <t>LYNCH/KENEDI.I</t>
  </si>
  <si>
    <t>3EB7QD</t>
  </si>
  <si>
    <t>0167637070439</t>
  </si>
  <si>
    <t>DAY/JOHN.WILTON</t>
  </si>
  <si>
    <t>CC00312</t>
  </si>
  <si>
    <t>NYPA7U</t>
  </si>
  <si>
    <t>0167630983998</t>
  </si>
  <si>
    <t>WILSON/SAMUEL.NATHAN</t>
  </si>
  <si>
    <t>OPD8G3</t>
  </si>
  <si>
    <t>0067734405515</t>
  </si>
  <si>
    <t>LEZON/DEBORAH.ANNE</t>
  </si>
  <si>
    <t>OFGRIB</t>
  </si>
  <si>
    <t>0067733998385</t>
  </si>
  <si>
    <t>7QOMGV</t>
  </si>
  <si>
    <t>0018991977637</t>
  </si>
  <si>
    <t>7UG3SG</t>
  </si>
  <si>
    <t>0017734687045</t>
  </si>
  <si>
    <t>ZHANG/MENG</t>
  </si>
  <si>
    <t>7U878G</t>
  </si>
  <si>
    <t>0017734632279</t>
  </si>
  <si>
    <t>BARRETT/BAILEE.NICOLE</t>
  </si>
  <si>
    <t>7UICM5</t>
  </si>
  <si>
    <t>0017734632256</t>
  </si>
  <si>
    <t>SEGRETI/PETER.DAMIAN</t>
  </si>
  <si>
    <t>L9EMR7</t>
  </si>
  <si>
    <t>0017734585301</t>
  </si>
  <si>
    <t>SEVILLO/EPIFANIO.ARINA</t>
  </si>
  <si>
    <t>L9E45V</t>
  </si>
  <si>
    <t>0167734585358</t>
  </si>
  <si>
    <t>Partial</t>
  </si>
  <si>
    <t>VEAL/DONALD.GLENN</t>
  </si>
  <si>
    <t>L9E7UM</t>
  </si>
  <si>
    <t>0017734585329</t>
  </si>
  <si>
    <t>COOK/JENNIFER.CMELANCON</t>
  </si>
  <si>
    <t>CC00308</t>
  </si>
  <si>
    <t>2LA989</t>
  </si>
  <si>
    <t>0017734585760</t>
  </si>
  <si>
    <t>BARROW/DANIEL</t>
  </si>
  <si>
    <t>CC00378</t>
  </si>
  <si>
    <t>OO66U4</t>
  </si>
  <si>
    <t>0018991975271</t>
  </si>
  <si>
    <t>0017734483609</t>
  </si>
  <si>
    <t>0018991975254</t>
  </si>
  <si>
    <t>AVILES/JOSE</t>
  </si>
  <si>
    <t>OO4V5C</t>
  </si>
  <si>
    <t>0017734405292</t>
  </si>
  <si>
    <t>MURRAY/GWENDOLYN.MAE</t>
  </si>
  <si>
    <t>4NVXD2</t>
  </si>
  <si>
    <t>0017734344132</t>
  </si>
  <si>
    <t>CHIRUMBOLO/PAOLO</t>
  </si>
  <si>
    <t>CC00117</t>
  </si>
  <si>
    <t>4N3YUP</t>
  </si>
  <si>
    <t>0017734344418</t>
  </si>
  <si>
    <t>BAUER/NICHOLE.MARIE</t>
  </si>
  <si>
    <t>OMQOYJ</t>
  </si>
  <si>
    <t>0017734289186</t>
  </si>
  <si>
    <t>OMXLFU</t>
  </si>
  <si>
    <t>0018991973035</t>
  </si>
  <si>
    <t>MARTIN/LAURA.LEE</t>
  </si>
  <si>
    <t>4LNRQJ</t>
  </si>
  <si>
    <t>0167734288387</t>
  </si>
  <si>
    <t>HYDER/LANDON.PAUL</t>
  </si>
  <si>
    <t>4LPI6W</t>
  </si>
  <si>
    <t>0017734288449</t>
  </si>
  <si>
    <t>KUYKENDALL/TYLER.MAE</t>
  </si>
  <si>
    <t>CC00404</t>
  </si>
  <si>
    <t>4HSF37</t>
  </si>
  <si>
    <t>0017734126895</t>
  </si>
  <si>
    <t>DEWAGE/VISHWA.NIRMIKA</t>
  </si>
  <si>
    <t>OGUZEZ</t>
  </si>
  <si>
    <t>0277734049996</t>
  </si>
  <si>
    <t>AS</t>
  </si>
  <si>
    <t>CIONEK/MATTHEW.JUSTIN</t>
  </si>
  <si>
    <t>4FF3ED</t>
  </si>
  <si>
    <t>0017733998499</t>
  </si>
  <si>
    <t>COVINGTONJR/JAMES.EARL</t>
  </si>
  <si>
    <t>4FG4CZ</t>
  </si>
  <si>
    <t>0068991969263</t>
  </si>
  <si>
    <t>GLASS/SARAH.KELLY</t>
  </si>
  <si>
    <t>CC00478</t>
  </si>
  <si>
    <t>4FHU5W</t>
  </si>
  <si>
    <t>0017733998473</t>
  </si>
  <si>
    <t>MATHES/FORGE.AKERSPROMETHEUS</t>
  </si>
  <si>
    <t>4FHXFS</t>
  </si>
  <si>
    <t>0017733998474</t>
  </si>
  <si>
    <t>GRAHAM/NADI.CHARLIE</t>
  </si>
  <si>
    <t>4FD26R</t>
  </si>
  <si>
    <t>0017733998394</t>
  </si>
  <si>
    <t>LIPTON/ROBERT.P</t>
  </si>
  <si>
    <t>ODOHI2</t>
  </si>
  <si>
    <t>5267638536574</t>
  </si>
  <si>
    <t>WN</t>
  </si>
  <si>
    <t>TU/FANGTING</t>
  </si>
  <si>
    <t>N5NM77</t>
  </si>
  <si>
    <t>0017638360882</t>
  </si>
  <si>
    <t>THOMAS/BENJAMIN.JAMES</t>
  </si>
  <si>
    <t>OABUW6</t>
  </si>
  <si>
    <t>0017638416545</t>
  </si>
  <si>
    <t>TAGUE/ROBERT.GORDON</t>
  </si>
  <si>
    <t>N46NXQ</t>
  </si>
  <si>
    <t>0017638298905</t>
  </si>
  <si>
    <t>LOMBARDO/NICHOLAS.SALVADORE</t>
  </si>
  <si>
    <t>N3RP3N</t>
  </si>
  <si>
    <t>0017638232836</t>
  </si>
  <si>
    <t>FRICK/PAUL.JOSEPH</t>
  </si>
  <si>
    <t>CC00124</t>
  </si>
  <si>
    <t>N32SGF</t>
  </si>
  <si>
    <t>0017638298462</t>
  </si>
  <si>
    <t>FLAKE/JOHN.C</t>
  </si>
  <si>
    <t>32W83Z</t>
  </si>
  <si>
    <t>0017638232238</t>
  </si>
  <si>
    <t>OH/DONGHA</t>
  </si>
  <si>
    <t>N2V6MO</t>
  </si>
  <si>
    <t>0017638232259</t>
  </si>
  <si>
    <t>SVEDJAN/AUSTIN.TYLER</t>
  </si>
  <si>
    <t>CC00116</t>
  </si>
  <si>
    <t>NZRI9O</t>
  </si>
  <si>
    <t>0017638068452</t>
  </si>
  <si>
    <t>KUNDUK/MELDA</t>
  </si>
  <si>
    <t>CC00127</t>
  </si>
  <si>
    <t>3VAUX8</t>
  </si>
  <si>
    <t>2207637919435</t>
  </si>
  <si>
    <t>LH</t>
  </si>
  <si>
    <t>LEBLANC/MADISON.ROSE</t>
  </si>
  <si>
    <t>NR9BVM</t>
  </si>
  <si>
    <t>0017637769320</t>
  </si>
  <si>
    <t>PORTIER/JEFFERY.SHANE</t>
  </si>
  <si>
    <t>CC00162</t>
  </si>
  <si>
    <t>NRYRIE</t>
  </si>
  <si>
    <t>0017637819661</t>
  </si>
  <si>
    <t>LAGRONE/ALEXIA.MAEANNE</t>
  </si>
  <si>
    <t>NQOUSX</t>
  </si>
  <si>
    <t>0017637768777</t>
  </si>
  <si>
    <t>CROCCO/OLIVER.STEPHEN</t>
  </si>
  <si>
    <t>3N7GWN</t>
  </si>
  <si>
    <t>0017637557507</t>
  </si>
  <si>
    <t>DOTSON/PAUL.RANDOLPH</t>
  </si>
  <si>
    <t>CC00441</t>
  </si>
  <si>
    <t>MOLH4U</t>
  </si>
  <si>
    <t>0017637629347</t>
  </si>
  <si>
    <t>ELSEIFI/MOSTAFA.A</t>
  </si>
  <si>
    <t>CC00173</t>
  </si>
  <si>
    <t>NMVVLP</t>
  </si>
  <si>
    <t>0017637423487</t>
  </si>
  <si>
    <t>MELSON/CHRISTOPHER.LUCAS</t>
  </si>
  <si>
    <t>3JLREO</t>
  </si>
  <si>
    <t>0017637556850</t>
  </si>
  <si>
    <t>HACHMANN/GUNDELA</t>
  </si>
  <si>
    <t>3BJ26M</t>
  </si>
  <si>
    <t>0017637423710</t>
  </si>
  <si>
    <t>0017637556875</t>
  </si>
  <si>
    <t>HASSAN/MARWA.MOHAMED</t>
  </si>
  <si>
    <t>CC00176</t>
  </si>
  <si>
    <t>3L77L2</t>
  </si>
  <si>
    <t>0017637423161</t>
  </si>
  <si>
    <t>LANGLOIS/KIMBERLY.ANN</t>
  </si>
  <si>
    <t>CC00884</t>
  </si>
  <si>
    <t>NIGXZA</t>
  </si>
  <si>
    <t>0017637281359</t>
  </si>
  <si>
    <t>CHANCELLOR/JEFFERY</t>
  </si>
  <si>
    <t>2Y8FBO</t>
  </si>
  <si>
    <t>5268991883541</t>
  </si>
  <si>
    <t>BARBER/CORINNE.COOK</t>
  </si>
  <si>
    <t>MYPLD4</t>
  </si>
  <si>
    <t>5268991883542</t>
  </si>
  <si>
    <t>ZOHRABI/FARZANEH</t>
  </si>
  <si>
    <t>NG3WPW</t>
  </si>
  <si>
    <t>0017637211245</t>
  </si>
  <si>
    <t>RHYNE/GARRETT.SAMUEL</t>
  </si>
  <si>
    <t>CC00108</t>
  </si>
  <si>
    <t>3EPN2Z</t>
  </si>
  <si>
    <t>0017637070929</t>
  </si>
  <si>
    <t>WHITEHAMILTON/LURLINE.LORETTA</t>
  </si>
  <si>
    <t>CC00164</t>
  </si>
  <si>
    <t>3AJLQY</t>
  </si>
  <si>
    <t>0068991878902</t>
  </si>
  <si>
    <t>STEPHENS/JACQUELINE.M</t>
  </si>
  <si>
    <t>2483EE</t>
  </si>
  <si>
    <t>5267636818132</t>
  </si>
  <si>
    <t>KIMBALL/MELANIE.GRACE</t>
  </si>
  <si>
    <t>24XPSQ</t>
  </si>
  <si>
    <t>5267636877124</t>
  </si>
  <si>
    <t>LANGEVIN/CONNOR.JACOB</t>
  </si>
  <si>
    <t>MXLJQL</t>
  </si>
  <si>
    <t>0017636586660</t>
  </si>
  <si>
    <t>GIVENS/JOSEPH.RILEY</t>
  </si>
  <si>
    <t>CC00216</t>
  </si>
  <si>
    <t>MXCSZJ</t>
  </si>
  <si>
    <t>0017636586181</t>
  </si>
  <si>
    <t>GIBBONS/EDWARD.ALLEN</t>
  </si>
  <si>
    <t>MXGOIA</t>
  </si>
  <si>
    <t>0017636630660</t>
  </si>
  <si>
    <t>CRISP/ALISON.LEIGH</t>
  </si>
  <si>
    <t>2V5RDE</t>
  </si>
  <si>
    <t>0017636541679</t>
  </si>
  <si>
    <t>ELLIS/TYLER.GREGORY</t>
  </si>
  <si>
    <t>MWBPVR</t>
  </si>
  <si>
    <t>0017636541826</t>
  </si>
  <si>
    <t>KLUTER/JONAS</t>
  </si>
  <si>
    <t>2WC37Y</t>
  </si>
  <si>
    <t>0017636541827</t>
  </si>
  <si>
    <t>JACKSON/COURTNEY</t>
  </si>
  <si>
    <t>CC00335</t>
  </si>
  <si>
    <t>33GNO8</t>
  </si>
  <si>
    <t>5268991846824</t>
  </si>
  <si>
    <t>PLANTARIC/EDWARD.JOSEPH</t>
  </si>
  <si>
    <t>2QB97G</t>
  </si>
  <si>
    <t>0017636339110</t>
  </si>
  <si>
    <t>JACOBS/CASSIE.M</t>
  </si>
  <si>
    <t>CC00496</t>
  </si>
  <si>
    <t>2C45DC</t>
  </si>
  <si>
    <t>0017635903713</t>
  </si>
  <si>
    <t>SAFRON/EMILY.JANE</t>
  </si>
  <si>
    <t>L37HRE</t>
  </si>
  <si>
    <t>0017635785430</t>
  </si>
  <si>
    <t>GRANUCCI/ANDREW</t>
  </si>
  <si>
    <t>72P8HY</t>
  </si>
  <si>
    <t>5267635739505</t>
  </si>
  <si>
    <t>HARMON/BRENDAN.ALEXANDER</t>
  </si>
  <si>
    <t>CC00195</t>
  </si>
  <si>
    <t>NZO7X9</t>
  </si>
  <si>
    <t>0067635311785</t>
  </si>
  <si>
    <t>MUNSON/BRADLEY.A</t>
  </si>
  <si>
    <t>OCMOWC</t>
  </si>
  <si>
    <t>0017634946480</t>
  </si>
  <si>
    <t>WAGLE/GURURAJANIL</t>
  </si>
  <si>
    <t>OCM53I</t>
  </si>
  <si>
    <t>0017634946587</t>
  </si>
  <si>
    <t>CHATZOPOULOS/EMMANOUIL</t>
  </si>
  <si>
    <t>OBUWDU</t>
  </si>
  <si>
    <t>0017634946263</t>
  </si>
  <si>
    <t>BART/PHILIP.JOHN</t>
  </si>
  <si>
    <t>CC00148</t>
  </si>
  <si>
    <t>3GXRZR</t>
  </si>
  <si>
    <t>0068991581699</t>
  </si>
  <si>
    <t>BOLLMAN/MARY.KATHERINE</t>
  </si>
  <si>
    <t>CC00290</t>
  </si>
  <si>
    <t>N5MX4G</t>
  </si>
  <si>
    <t>5267634849085</t>
  </si>
  <si>
    <t>VALASIK/MATTHEW</t>
  </si>
  <si>
    <t>CC00125</t>
  </si>
  <si>
    <t>345WCH</t>
  </si>
  <si>
    <t>0018991581669</t>
  </si>
  <si>
    <t>CLIFT/PETER.DOMINIC</t>
  </si>
  <si>
    <t>M88LGE</t>
  </si>
  <si>
    <t>0168991581656</t>
  </si>
  <si>
    <t>N3XEJX</t>
  </si>
  <si>
    <t>0017634750508</t>
  </si>
  <si>
    <t>HOLBROOK/JOHN.MILLARD</t>
  </si>
  <si>
    <t>N3MSXU</t>
  </si>
  <si>
    <t>0017634750098</t>
  </si>
  <si>
    <t>BRICENO/LUIS.ALEJANDRO</t>
  </si>
  <si>
    <t>3YBFHH</t>
  </si>
  <si>
    <t>4947634627065</t>
  </si>
  <si>
    <t>KG</t>
  </si>
  <si>
    <t>FOWLER/KRISTOFFER.COLTON</t>
  </si>
  <si>
    <t>3JDEVI</t>
  </si>
  <si>
    <t>0017634145629</t>
  </si>
  <si>
    <t>GROVES/PRISCILLA</t>
  </si>
  <si>
    <t>CC00291</t>
  </si>
  <si>
    <t>3D29L4</t>
  </si>
  <si>
    <t>0017633976976</t>
  </si>
  <si>
    <t>HOLOWEIKO/SIMON.MICHAEL</t>
  </si>
  <si>
    <t>CC00228</t>
  </si>
  <si>
    <t>NCMOUN</t>
  </si>
  <si>
    <t>0017633976642</t>
  </si>
  <si>
    <t>BORKOWSKI/JEFFREY.BURKE</t>
  </si>
  <si>
    <t>3AY7JJ</t>
  </si>
  <si>
    <t>0017633886554</t>
  </si>
  <si>
    <t>WANG/CHAO</t>
  </si>
  <si>
    <t>2X5CVC</t>
  </si>
  <si>
    <t>0017633621711</t>
  </si>
  <si>
    <t>MCKAY/FRANK.ANDREW</t>
  </si>
  <si>
    <t>MVA9SW</t>
  </si>
  <si>
    <t>0017633477240</t>
  </si>
  <si>
    <t>ROBINSON/CHRISTOPHER.JAMES</t>
  </si>
  <si>
    <t>MG3XC5</t>
  </si>
  <si>
    <t>0017633032120</t>
  </si>
  <si>
    <t>WITHERS/SITA.SELINA</t>
  </si>
  <si>
    <t>MHBSRE</t>
  </si>
  <si>
    <t>0017633032102</t>
  </si>
  <si>
    <t>COSTA/VICTORIA.ROSE</t>
  </si>
  <si>
    <t>2GJGMR</t>
  </si>
  <si>
    <t>0017632971467</t>
  </si>
  <si>
    <t>0017632775394</t>
  </si>
  <si>
    <t>STONE/MICHAEL.STANLEY</t>
  </si>
  <si>
    <t>75EUIJ</t>
  </si>
  <si>
    <t>0017632697555</t>
  </si>
  <si>
    <t>HUBBARD/DALE.AARON</t>
  </si>
  <si>
    <t>4MA7ZR</t>
  </si>
  <si>
    <t>0018991559597</t>
  </si>
  <si>
    <t>ARMBRUST/KEVIN.LAWRENCE</t>
  </si>
  <si>
    <t>CC00319</t>
  </si>
  <si>
    <t>4OMQRL</t>
  </si>
  <si>
    <t>0068991558606</t>
  </si>
  <si>
    <t>MYERS/KRISTA.FALCON</t>
  </si>
  <si>
    <t>7UYHCY</t>
  </si>
  <si>
    <t>0017632336479</t>
  </si>
  <si>
    <t>QUEK/YIHUI</t>
  </si>
  <si>
    <t>48WR99</t>
  </si>
  <si>
    <t>0017631786142</t>
  </si>
  <si>
    <t>WILLIAMS/TENNIA.STEVENSON</t>
  </si>
  <si>
    <t>CC00167</t>
  </si>
  <si>
    <t>N4JWUI</t>
  </si>
  <si>
    <t>0017631246816</t>
  </si>
  <si>
    <t>MAYNE/JEFFREY.S</t>
  </si>
  <si>
    <t>3GBF6X</t>
  </si>
  <si>
    <t>0017625694790</t>
  </si>
  <si>
    <t>SHEETS/ELLA.CATHERINE</t>
  </si>
  <si>
    <t>2IDUEE</t>
  </si>
  <si>
    <t>0018991531186</t>
  </si>
  <si>
    <t>KILLEEN/THOMAS.BERNARD</t>
  </si>
  <si>
    <t>7QXW4M</t>
  </si>
  <si>
    <t>0017617628034</t>
  </si>
  <si>
    <t>DENG/FANGHUI</t>
  </si>
  <si>
    <t>35U7QV</t>
  </si>
  <si>
    <t>0065052483446</t>
  </si>
  <si>
    <t>Code</t>
  </si>
  <si>
    <t>Airline</t>
  </si>
  <si>
    <t>Total Tickets</t>
  </si>
  <si>
    <t>Value</t>
  </si>
  <si>
    <t>DELTA AIR LINES</t>
  </si>
  <si>
    <t>AMERICAN AIRLINES</t>
  </si>
  <si>
    <t>DENVER AIR CO</t>
  </si>
  <si>
    <t>UNITED AIRLINES</t>
  </si>
  <si>
    <t>SOUTHWEST AIRLINES</t>
  </si>
  <si>
    <t>LUFTHANSA</t>
  </si>
  <si>
    <t>ALASKA AIRLINES</t>
  </si>
  <si>
    <t xml:space="preserve">Total : </t>
  </si>
  <si>
    <t>Note: Tickets listed below are set to expire within the next 30 days and are accurate as of the report processing date.</t>
  </si>
  <si>
    <t>Note: Some unused tickets may expire sooner than expected due to multiple exchanges.</t>
  </si>
  <si>
    <t>Total &lt;30 Days</t>
  </si>
  <si>
    <t>LSU BR BIOLOGICAL SCIENCES</t>
  </si>
  <si>
    <t>AXELROD/CHRISTOPHER</t>
  </si>
  <si>
    <t>CC00735</t>
  </si>
  <si>
    <t>MC93OY</t>
  </si>
  <si>
    <t>0017735023361</t>
  </si>
  <si>
    <t>JENSEN/PATRICIA</t>
  </si>
  <si>
    <t>CC00696</t>
  </si>
  <si>
    <t>LXYP6Y</t>
  </si>
  <si>
    <t>0067632451572</t>
  </si>
  <si>
    <t>LINDEN/MELISSA.ANNE</t>
  </si>
  <si>
    <t>CC00799</t>
  </si>
  <si>
    <t>4HVEHU</t>
  </si>
  <si>
    <t>0017734126855</t>
  </si>
  <si>
    <t>HARVEY/INNOCENCE.CHRISTIANNA</t>
  </si>
  <si>
    <t>CC00721</t>
  </si>
  <si>
    <t>M4PBI4</t>
  </si>
  <si>
    <t>5267636818212</t>
  </si>
  <si>
    <t>RICHARD/ALLISON.JOUBERT</t>
  </si>
  <si>
    <t>M4NSLS</t>
  </si>
  <si>
    <t>5267636818198</t>
  </si>
  <si>
    <t>KOOCHAK/HANIYEH</t>
  </si>
  <si>
    <t>MHUN4U</t>
  </si>
  <si>
    <t>0018991515093</t>
  </si>
  <si>
    <t>LSUSACCOUNTING  BUSINESS LAW</t>
  </si>
  <si>
    <t>ZHAO/QINGSONG</t>
  </si>
  <si>
    <t>CC01031</t>
  </si>
  <si>
    <t>MAIHY4</t>
  </si>
  <si>
    <t>0167632775583</t>
  </si>
  <si>
    <t>CRAFT/TANNER.NEAL</t>
  </si>
  <si>
    <t>CC01087</t>
  </si>
  <si>
    <t>N3D3CW</t>
  </si>
  <si>
    <t>0067636631504</t>
  </si>
  <si>
    <t>WISE/HELEN.KENNEDY</t>
  </si>
  <si>
    <t>CC01016</t>
  </si>
  <si>
    <t>4NVI66</t>
  </si>
  <si>
    <t>0167734344046</t>
  </si>
  <si>
    <t>RAY/RANDY</t>
  </si>
  <si>
    <t>CC01088</t>
  </si>
  <si>
    <t>3AM6VR</t>
  </si>
  <si>
    <t>0017625369707</t>
  </si>
  <si>
    <t>BEALL/CHAD</t>
  </si>
  <si>
    <t>CC01022</t>
  </si>
  <si>
    <t>3AQMMD</t>
  </si>
  <si>
    <t>0017625369807</t>
  </si>
  <si>
    <t>LSUEACADEMIC AFFAIRS AND SERVICES</t>
  </si>
  <si>
    <t>CORMIER/SONDRA.VIRGIN</t>
  </si>
  <si>
    <t>CC00812</t>
  </si>
  <si>
    <t>4ODYLH</t>
  </si>
  <si>
    <t>0017633032798</t>
  </si>
  <si>
    <t>COL OF AGRIANIMAL SCIENCES</t>
  </si>
  <si>
    <t>JIANG/ZONGLIANG</t>
  </si>
  <si>
    <t>CC00938</t>
  </si>
  <si>
    <t>4GVUX5</t>
  </si>
  <si>
    <t>0067734050044</t>
  </si>
  <si>
    <t>BAISAKH/NIRANJAN</t>
  </si>
  <si>
    <t>CC00936</t>
  </si>
  <si>
    <t>7UN4EP</t>
  </si>
  <si>
    <t>0017734632490</t>
  </si>
  <si>
    <t>MANCINI/MELINA.CRISTINA</t>
  </si>
  <si>
    <t>7UQZ99</t>
  </si>
  <si>
    <t>0017734632495</t>
  </si>
  <si>
    <t>SMITH/TARA.PARKER</t>
  </si>
  <si>
    <t>CC00973</t>
  </si>
  <si>
    <t>LUI9H5</t>
  </si>
  <si>
    <t>0017734632101</t>
  </si>
  <si>
    <t>SHAHI/DIPENDRA</t>
  </si>
  <si>
    <t>7UQZM2</t>
  </si>
  <si>
    <t>0017734632494</t>
  </si>
  <si>
    <t>LAZARO/LAUREN.MICHELE</t>
  </si>
  <si>
    <t>OO4UXN</t>
  </si>
  <si>
    <t>0017734483675</t>
  </si>
  <si>
    <t>0147734483677</t>
  </si>
  <si>
    <t>AC</t>
  </si>
  <si>
    <t>GAUTHIER/STUART.JAMES</t>
  </si>
  <si>
    <t>CC00982</t>
  </si>
  <si>
    <t>NM456L</t>
  </si>
  <si>
    <t>0017637557249</t>
  </si>
  <si>
    <t>POKHREL/VIVEK</t>
  </si>
  <si>
    <t>CC00940</t>
  </si>
  <si>
    <t>LSHRM9</t>
  </si>
  <si>
    <t>5267635427542</t>
  </si>
  <si>
    <t>BENITEZBONILLA/JULYSA.ABRIL</t>
  </si>
  <si>
    <t>CC00942</t>
  </si>
  <si>
    <t>3YPAAG</t>
  </si>
  <si>
    <t>0017630983975</t>
  </si>
  <si>
    <t>AIR CANADA</t>
  </si>
  <si>
    <t>LSUAM COL OF AGRI RENEWABLE NATURAL RESOURCES</t>
  </si>
  <si>
    <t>LSUAM COL OF HSS FRENCH STUDIES</t>
  </si>
  <si>
    <t>LSUAM COL OF HSS GEOGRAPHY &amp; ANTHROPOLOGY</t>
  </si>
  <si>
    <t>LSUAM COL OF HSS POLITICAL SCIENCE</t>
  </si>
  <si>
    <t>LSU BR COL OF HSS SOCIOLOGY</t>
  </si>
  <si>
    <t>LSU BR COL OF HSS COMMINICATION SCIENCES AND DISORDERS</t>
  </si>
  <si>
    <t>LSU BR COL OF BADM STEPHENSON DEPT OF ENTREPRENEURSHIP &amp; INFO SYSTEMS</t>
  </si>
  <si>
    <t>Subtotals</t>
  </si>
  <si>
    <t>LSU BR COL OF SCI PHYSICS &amp; ASTRONOMY</t>
  </si>
  <si>
    <t>LSU BR COL OF SCI GEOLOGY &amp; GEOPHYSICS</t>
  </si>
  <si>
    <t>LSU BR COL OF SCI MATHEMATICS</t>
  </si>
  <si>
    <t>LSU BR COL OF HSE UNIVERSITY LAB SCHOOL</t>
  </si>
  <si>
    <t>LSU BR COL OF HSE SOCIAL WORK</t>
  </si>
  <si>
    <t>LSU BR COL OF ENGR CHEMICAL ENGINEERING</t>
  </si>
  <si>
    <t>LSU BR COL OF ENGR CIVIL &amp; ENVIRONMENTAL ENGINEERING</t>
  </si>
  <si>
    <t>LSU BR COL OF ENGR CONSTRUCTION MANAGEMENT</t>
  </si>
  <si>
    <t>LSU BR  INTERIOR DESIGN</t>
  </si>
  <si>
    <t>LSU BR LANDSCAPE ARCHITECTURE</t>
  </si>
  <si>
    <t>LSU BR ACAD AFFAIRS UNIV COL EXECUTIVE DIRECTOR'S OFFICE</t>
  </si>
  <si>
    <t>LSU BR SCH OF MCOM DEAN'S OFFICE</t>
  </si>
  <si>
    <t>LSU BR VET CLINICAL SCIENCES</t>
  </si>
  <si>
    <t>LSU BR Sch of VETMTeaching Hospital</t>
  </si>
  <si>
    <t>LSU BR SCHOOL OF THE COAST ENVIR</t>
  </si>
  <si>
    <t>LSU BR OCEANOGRAPHYCOASTAL SCI</t>
  </si>
  <si>
    <t>LSU BR ENVIRONMENTAL SCIENCES</t>
  </si>
  <si>
    <t>LSU BR NCBRT OPERATIONS</t>
  </si>
  <si>
    <t>LSU BR LSU OnlineGraduate Col of HSE</t>
  </si>
  <si>
    <t>LSU BR UG ADMISSIONSSTUDENT AID</t>
  </si>
  <si>
    <t>LSU BR OFFICE OF THE PRESIDENT</t>
  </si>
  <si>
    <t>LSU BR ACADEMIC AFFAIRS VP</t>
  </si>
  <si>
    <t>LSU BR CENTRAL EXP STUDENT AID</t>
  </si>
  <si>
    <t>LSU BR RESIDENTIAL LIFE</t>
  </si>
  <si>
    <t>LSU BR STUDENT HEALTH CENTER</t>
  </si>
  <si>
    <t>LSU BR ATHLETICS BANDS</t>
  </si>
  <si>
    <t>LSU PBRC BASIC AED FOR BASIC</t>
  </si>
  <si>
    <t>LSU PBRC EDUCATION AED FOR EDUCATION</t>
  </si>
  <si>
    <t>LSUS COMPUTER SCIENCE</t>
  </si>
  <si>
    <t>LSUS WOMEN'S BASKETBALL</t>
  </si>
  <si>
    <t>LSUS BASEBALL</t>
  </si>
  <si>
    <t>LSUS ENGLISH AND FOREIGN LANGUAGES</t>
  </si>
  <si>
    <t>LSU PBRC BASIC ADIPOCYTE BIOLOGY</t>
  </si>
  <si>
    <t>LSU PBRC CLINICAL AED FOR CLINICAL</t>
  </si>
  <si>
    <t>LSUE SCIENCES</t>
  </si>
  <si>
    <t>LSU AG  DEPT ENTOMOLOGY</t>
  </si>
  <si>
    <t>LSU AG DEPT NUTRITION AND FOOD SCIENCES</t>
  </si>
  <si>
    <t>LSU AG SW REGION PARISH OFFICES</t>
  </si>
  <si>
    <t>LSU AG  DEPT PLANT, ENVIRONMENTAL AND SOIL SCIENCE</t>
  </si>
  <si>
    <t>LSU AG  DEPT ANIMAL SCIENCE</t>
  </si>
  <si>
    <t>LSU AG  DEPT CENTRAL REGION ADMINISTRATION</t>
  </si>
  <si>
    <t>LSUAM COL OF HSS DEAN'S OFFICE</t>
  </si>
  <si>
    <t>LSUAM COL OF HSS ENGLISH</t>
  </si>
  <si>
    <t>LSUAM COL OF HSS WORLD LANGUAGES, LITERATURES, AND COLTURES</t>
  </si>
  <si>
    <t>LSUAM COL OF HSS HISTORY</t>
  </si>
  <si>
    <t>LSUAM COL OF HSS PSYCHOLOGY</t>
  </si>
  <si>
    <t>LSU BR COL OF BADM ACCOUNTING</t>
  </si>
  <si>
    <t>LSU BR COL OF SCI CHEMISTRY</t>
  </si>
  <si>
    <t>LSU BR COL OF SCI BIOLOGICAL SCIENCES</t>
  </si>
  <si>
    <t>LSU BR COL OF HSE LEADERSHIP AND HUMAN RESOURCE DEVELOPMENT</t>
  </si>
  <si>
    <t>LSU BR COL OF HSE DEAN'S OFFICE - INTERDISCIPLINARY</t>
  </si>
  <si>
    <t>LSU BR COL OF ENGR LOUISIANA TRANSPORTATION RESEARCH CENTER</t>
  </si>
  <si>
    <t>LSU BR COL OF MDA BANDS</t>
  </si>
  <si>
    <t>LSU BR COL OF MDA MUSIC</t>
  </si>
  <si>
    <t>LSU BR COL OF MDA THEATRE</t>
  </si>
  <si>
    <t>LSU BR ORED LA SEA GRANT DIRECTOR'S OFFICE</t>
  </si>
  <si>
    <t>LSU BR ACADEMIC AFFAIRS LSU DISCOVER</t>
  </si>
  <si>
    <t>LSU BR FIN AND ADMIN EXECUTIVE VICE PRESIDENT OF FINANCE AND ADMINISTRATION</t>
  </si>
  <si>
    <t>LSU BR ACADEMIC AFFAIRS LSU PRESS</t>
  </si>
  <si>
    <t>LSU BR LAW CENTER STUDENT RECORDS</t>
  </si>
  <si>
    <t>LSU BR COL OF BADM CENTER FOR ANALYTICS AND RESEARCH IN TRANSPORTATION SAFETY</t>
  </si>
  <si>
    <t>LSU BR COL OF HSE LEADERSHIP DEVELOPMENT INSTITUTE (LDI)</t>
  </si>
  <si>
    <t>LSUS ACADEMIC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</si>
</sst>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2" x14ac:knownFonts="1">
    <font>
      <sz val="10"/>
      <name val="Arial"/>
    </font>
    <font>
      <sz val="14"/>
      <color indexed="23"/>
      <name val="Times New Roman"/>
      <family val="1"/>
    </font>
    <font>
      <sz val="10"/>
      <color indexed="18"/>
      <name val="Arial"/>
    </font>
    <font>
      <b/>
      <i/>
      <sz val="18"/>
      <color indexed="18"/>
      <name val="Verdana"/>
      <family val="2"/>
    </font>
    <font>
      <sz val="18"/>
      <color indexed="18"/>
      <name val="Times New Roman"/>
      <family val="1"/>
    </font>
    <font>
      <sz val="9"/>
      <color indexed="18"/>
      <name val="Arial"/>
      <family val="2"/>
    </font>
    <font>
      <sz val="10"/>
      <color indexed="16"/>
      <name val="Times New Roman"/>
      <family val="1"/>
    </font>
    <font>
      <b/>
      <sz val="8"/>
      <color indexed="18"/>
      <name val="Arial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7"/>
      <color indexed="9"/>
      <name val="Times New Roman"/>
      <family val="1"/>
    </font>
    <font>
      <sz val="7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</font>
    <font>
      <sz val="10"/>
      <color indexed="9"/>
      <name val="Arial"/>
    </font>
    <font>
      <sz val="10"/>
      <color indexed="12"/>
      <name val="Arial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2" borderId="0" xfId="0" applyFill="1"/>
    <xf numFmtId="49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2" borderId="1" xfId="0" applyFill="1" applyBorder="1"/>
    <xf numFmtId="49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2" fillId="2" borderId="0" xfId="0" applyFont="1" applyFill="1"/>
    <xf numFmtId="0" fontId="3" fillId="2" borderId="2" xfId="0" applyFont="1" applyFill="1" applyBorder="1"/>
    <xf numFmtId="49" fontId="5" fillId="2" borderId="2" xfId="0" applyNumberFormat="1" applyFont="1" applyFill="1" applyBorder="1"/>
    <xf numFmtId="0" fontId="4" fillId="2" borderId="2" xfId="0" applyFont="1" applyFill="1" applyBorder="1" applyAlignment="1"/>
    <xf numFmtId="0" fontId="2" fillId="0" borderId="0" xfId="0" applyFont="1"/>
    <xf numFmtId="0" fontId="6" fillId="2" borderId="0" xfId="0" applyFont="1" applyFill="1"/>
    <xf numFmtId="0" fontId="6" fillId="0" borderId="0" xfId="0" applyFont="1"/>
    <xf numFmtId="0" fontId="7" fillId="2" borderId="0" xfId="0" applyFont="1" applyFill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/>
    <xf numFmtId="0" fontId="2" fillId="0" borderId="3" xfId="0" applyFont="1" applyBorder="1"/>
    <xf numFmtId="0" fontId="6" fillId="0" borderId="3" xfId="0" applyFont="1" applyBorder="1"/>
    <xf numFmtId="0" fontId="7" fillId="0" borderId="0" xfId="0" applyFont="1" applyBorder="1" applyAlignment="1">
      <alignment horizontal="center"/>
    </xf>
    <xf numFmtId="0" fontId="0" fillId="2" borderId="4" xfId="0" applyFill="1" applyBorder="1"/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center"/>
    </xf>
    <xf numFmtId="1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center"/>
    </xf>
    <xf numFmtId="49" fontId="9" fillId="3" borderId="0" xfId="0" applyNumberFormat="1" applyFont="1" applyFill="1"/>
    <xf numFmtId="0" fontId="0" fillId="4" borderId="7" xfId="0" applyFill="1" applyBorder="1"/>
    <xf numFmtId="0" fontId="0" fillId="4" borderId="2" xfId="0" applyFill="1" applyBorder="1"/>
    <xf numFmtId="49" fontId="0" fillId="4" borderId="8" xfId="0" applyNumberFormat="1" applyFill="1" applyBorder="1"/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9" fillId="3" borderId="8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8" xfId="0" applyFont="1" applyFill="1" applyBorder="1"/>
    <xf numFmtId="0" fontId="10" fillId="3" borderId="9" xfId="0" applyFont="1" applyFill="1" applyBorder="1"/>
    <xf numFmtId="0" fontId="11" fillId="3" borderId="0" xfId="0" applyFont="1" applyFill="1"/>
    <xf numFmtId="49" fontId="11" fillId="3" borderId="8" xfId="0" applyNumberFormat="1" applyFont="1" applyFill="1" applyBorder="1"/>
    <xf numFmtId="0" fontId="12" fillId="4" borderId="8" xfId="0" applyFont="1" applyFill="1" applyBorder="1" applyAlignment="1"/>
    <xf numFmtId="49" fontId="13" fillId="4" borderId="8" xfId="0" applyNumberFormat="1" applyFont="1" applyFill="1" applyBorder="1"/>
    <xf numFmtId="0" fontId="7" fillId="5" borderId="10" xfId="0" applyFont="1" applyFill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1" fontId="0" fillId="6" borderId="0" xfId="0" applyNumberFormat="1" applyFill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" fontId="14" fillId="6" borderId="0" xfId="0" applyNumberFormat="1" applyFont="1" applyFill="1" applyAlignment="1">
      <alignment horizontal="right"/>
    </xf>
    <xf numFmtId="0" fontId="15" fillId="3" borderId="0" xfId="0" applyFont="1" applyFill="1" applyAlignment="1">
      <alignment horizontal="left"/>
    </xf>
    <xf numFmtId="49" fontId="15" fillId="3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49" fontId="15" fillId="3" borderId="0" xfId="0" applyNumberFormat="1" applyFont="1" applyFill="1" applyAlignment="1">
      <alignment horizontal="right"/>
    </xf>
    <xf numFmtId="0" fontId="0" fillId="4" borderId="0" xfId="0" applyFill="1" applyAlignment="1">
      <alignment horizontal="left"/>
    </xf>
    <xf numFmtId="4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right"/>
    </xf>
    <xf numFmtId="0" fontId="16" fillId="0" borderId="0" xfId="0" applyFont="1"/>
    <xf numFmtId="49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49" fontId="12" fillId="4" borderId="8" xfId="0" applyNumberFormat="1" applyFont="1" applyFill="1" applyBorder="1"/>
    <xf numFmtId="1" fontId="0" fillId="0" borderId="0" xfId="0" applyNumberFormat="1" applyFill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right"/>
    </xf>
    <xf numFmtId="1" fontId="14" fillId="0" borderId="0" xfId="0" applyNumberFormat="1" applyFont="1" applyFill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17" fillId="7" borderId="0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center" vertical="center"/>
    </xf>
    <xf numFmtId="49" fontId="7" fillId="7" borderId="0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49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9" fontId="0" fillId="7" borderId="0" xfId="0" applyNumberFormat="1" applyFill="1" applyAlignment="1">
      <alignment horizontal="center"/>
    </xf>
    <xf numFmtId="0" fontId="17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10" fillId="3" borderId="0" xfId="0" applyFont="1" applyFill="1" applyBorder="1"/>
    <xf numFmtId="0" fontId="17" fillId="8" borderId="0" xfId="0" applyFont="1" applyFill="1" applyAlignment="1">
      <alignment horizontal="left"/>
    </xf>
    <xf numFmtId="0" fontId="18" fillId="7" borderId="0" xfId="0" applyFont="1" applyFill="1" applyAlignment="1">
      <alignment horizontal="left"/>
    </xf>
    <xf numFmtId="0" fontId="19" fillId="7" borderId="0" xfId="0" applyFont="1" applyFill="1" applyAlignment="1">
      <alignment horizontal="left"/>
    </xf>
    <xf numFmtId="49" fontId="19" fillId="7" borderId="0" xfId="0" applyNumberFormat="1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0" fillId="7" borderId="0" xfId="0" applyFont="1" applyFill="1"/>
    <xf numFmtId="0" fontId="0" fillId="7" borderId="0" xfId="0" applyFill="1"/>
    <xf numFmtId="2" fontId="0" fillId="0" borderId="2" xfId="0" applyNumberFormat="1" applyFill="1" applyBorder="1" applyAlignment="1">
      <alignment horizontal="center"/>
    </xf>
    <xf numFmtId="2" fontId="21" fillId="0" borderId="0" xfId="0" applyNumberFormat="1" applyFont="1" applyAlignment="1">
      <alignment horizontal="center"/>
    </xf>
    <xf numFmtId="2" fontId="19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0" borderId="0" xfId="0" applyNumberFormat="1"/>
    <xf numFmtId="0" fontId="19" fillId="0" borderId="0" xfId="0" applyFont="1"/>
    <xf numFmtId="0" fontId="20" fillId="7" borderId="0" xfId="0" applyFont="1" applyFill="1" applyAlignment="1">
      <alignment horizontal="left"/>
    </xf>
    <xf numFmtId="0" fontId="19" fillId="4" borderId="0" xfId="0" applyNumberFormat="1" applyFont="1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4" borderId="0" xfId="0" applyNumberFormat="1" applyFill="1" applyAlignment="1">
      <alignment horizontal="center"/>
    </xf>
    <xf numFmtId="0" fontId="17" fillId="9" borderId="0" xfId="0" applyFont="1" applyFill="1" applyAlignment="1">
      <alignment horizontal="left" vertical="top"/>
    </xf>
    <xf numFmtId="0" fontId="17" fillId="9" borderId="0" xfId="0" applyFont="1" applyFill="1" applyBorder="1" applyAlignment="1">
      <alignment horizontal="left" vertical="top"/>
    </xf>
    <xf numFmtId="0" fontId="17" fillId="7" borderId="0" xfId="0" applyFont="1" applyFill="1" applyAlignment="1">
      <alignment horizontal="left" vertical="top"/>
    </xf>
    <xf numFmtId="0" fontId="5" fillId="2" borderId="2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1</xdr:row>
      <xdr:rowOff>6350</xdr:rowOff>
    </xdr:from>
    <xdr:to>
      <xdr:col>4</xdr:col>
      <xdr:colOff>530225</xdr:colOff>
      <xdr:row>2</xdr:row>
      <xdr:rowOff>701675</xdr:rowOff>
    </xdr:to>
    <xdr:pic>
      <xdr:nvPicPr>
        <xdr:cNvPr id="2" name="Picture 1" descr="9AW.jpg" title="christopherson business travel logo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5" y="177800"/>
          <a:ext cx="5200650" cy="99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1</xdr:row>
      <xdr:rowOff>6350</xdr:rowOff>
    </xdr:from>
    <xdr:to>
      <xdr:col>5</xdr:col>
      <xdr:colOff>149225</xdr:colOff>
      <xdr:row>2</xdr:row>
      <xdr:rowOff>968375</xdr:rowOff>
    </xdr:to>
    <xdr:pic>
      <xdr:nvPicPr>
        <xdr:cNvPr id="9" name="Picture 8" descr="9AW.jpg" title="christopherson business travel logo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5" y="177800"/>
          <a:ext cx="5200650" cy="99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1</xdr:row>
      <xdr:rowOff>6350</xdr:rowOff>
    </xdr:from>
    <xdr:to>
      <xdr:col>4</xdr:col>
      <xdr:colOff>492125</xdr:colOff>
      <xdr:row>2</xdr:row>
      <xdr:rowOff>968375</xdr:rowOff>
    </xdr:to>
    <xdr:pic>
      <xdr:nvPicPr>
        <xdr:cNvPr id="2" name="Picture 1" descr="9AW.jpg" title="christopherson business travel logo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5" y="177800"/>
          <a:ext cx="5200650" cy="990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1</xdr:row>
      <xdr:rowOff>6350</xdr:rowOff>
    </xdr:from>
    <xdr:to>
      <xdr:col>4</xdr:col>
      <xdr:colOff>492125</xdr:colOff>
      <xdr:row>2</xdr:row>
      <xdr:rowOff>968375</xdr:rowOff>
    </xdr:to>
    <xdr:pic>
      <xdr:nvPicPr>
        <xdr:cNvPr id="3" name="Picture 2" descr="9AW.jpg" title="christopherson business travel logo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5" y="177800"/>
          <a:ext cx="5200650" cy="990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1</xdr:row>
      <xdr:rowOff>6350</xdr:rowOff>
    </xdr:from>
    <xdr:to>
      <xdr:col>4</xdr:col>
      <xdr:colOff>492125</xdr:colOff>
      <xdr:row>1</xdr:row>
      <xdr:rowOff>1206500</xdr:rowOff>
    </xdr:to>
    <xdr:pic>
      <xdr:nvPicPr>
        <xdr:cNvPr id="3" name="Picture 2" descr="9AW.jpg" title="christopherson business travel logo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5" y="177800"/>
          <a:ext cx="5200650" cy="990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1</xdr:row>
      <xdr:rowOff>6350</xdr:rowOff>
    </xdr:from>
    <xdr:to>
      <xdr:col>4</xdr:col>
      <xdr:colOff>492125</xdr:colOff>
      <xdr:row>2</xdr:row>
      <xdr:rowOff>968375</xdr:rowOff>
    </xdr:to>
    <xdr:pic>
      <xdr:nvPicPr>
        <xdr:cNvPr id="3" name="Picture 2" descr="9AW.jpg" title="christopherson business travel logo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5" y="177800"/>
          <a:ext cx="520065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1"/>
  <sheetViews>
    <sheetView workbookViewId="0">
      <pane ySplit="6" topLeftCell="A257" activePane="bottomLeft" state="frozen"/>
      <selection pane="bottomLeft" activeCell="S7" sqref="S7"/>
    </sheetView>
  </sheetViews>
  <sheetFormatPr defaultRowHeight="12.75" x14ac:dyDescent="0.2"/>
  <cols>
    <col min="1" max="1" width="0.42578125" customWidth="1"/>
    <col min="2" max="2" width="12.7109375" customWidth="1"/>
    <col min="3" max="3" width="40.7109375" customWidth="1"/>
    <col min="4" max="4" width="16.7109375" style="17" customWidth="1"/>
    <col min="5" max="5" width="15.7109375" style="18" customWidth="1"/>
    <col min="6" max="6" width="16.7109375" style="17" customWidth="1"/>
    <col min="7" max="7" width="6.5703125" style="19" customWidth="1"/>
    <col min="8" max="8" width="10" customWidth="1"/>
    <col min="9" max="10" width="11" customWidth="1"/>
    <col min="11" max="11" width="9" customWidth="1"/>
    <col min="12" max="12" width="8.85546875" customWidth="1"/>
    <col min="13" max="13" width="10.42578125" customWidth="1"/>
    <col min="14" max="14" width="14" bestFit="1" customWidth="1"/>
    <col min="15" max="15" width="2.85546875" customWidth="1"/>
  </cols>
  <sheetData>
    <row r="1" spans="1:15" ht="13.5" customHeight="1" x14ac:dyDescent="0.2">
      <c r="A1" s="1"/>
      <c r="B1" s="1"/>
      <c r="C1" s="1"/>
      <c r="D1" s="2"/>
      <c r="E1" s="3"/>
      <c r="F1" s="2"/>
      <c r="G1" s="4"/>
      <c r="H1" s="1"/>
      <c r="I1" s="1"/>
      <c r="J1" s="1"/>
      <c r="K1" s="1"/>
      <c r="L1" s="1"/>
      <c r="M1" s="1"/>
      <c r="N1" s="1"/>
    </row>
    <row r="2" spans="1:15" ht="23.25" customHeight="1" x14ac:dyDescent="0.2">
      <c r="A2" s="1"/>
      <c r="B2" s="32"/>
      <c r="C2" s="5" t="s">
        <v>0</v>
      </c>
      <c r="D2" s="6"/>
      <c r="E2" s="7"/>
      <c r="F2" s="6"/>
      <c r="G2" s="8"/>
      <c r="H2" s="5"/>
      <c r="I2" s="5"/>
      <c r="J2" s="5"/>
      <c r="K2" s="5"/>
      <c r="L2" s="5"/>
      <c r="M2" s="5"/>
      <c r="N2" s="27"/>
      <c r="O2" s="23"/>
    </row>
    <row r="3" spans="1:15" s="13" customFormat="1" ht="99" customHeight="1" x14ac:dyDescent="0.35">
      <c r="A3" s="9"/>
      <c r="B3" s="33"/>
      <c r="C3" s="10"/>
      <c r="D3" s="11"/>
      <c r="E3" s="12"/>
      <c r="F3" s="128"/>
      <c r="G3" s="128"/>
      <c r="H3" s="128"/>
      <c r="I3" s="128"/>
      <c r="J3" s="128"/>
      <c r="K3" s="128"/>
      <c r="L3" s="128"/>
      <c r="M3" s="128"/>
      <c r="N3" s="129"/>
      <c r="O3" s="24"/>
    </row>
    <row r="4" spans="1:15" ht="9.75" customHeight="1" x14ac:dyDescent="0.2">
      <c r="A4" s="1"/>
      <c r="B4" s="37"/>
      <c r="C4" s="38"/>
      <c r="D4" s="39"/>
      <c r="E4" s="40"/>
      <c r="F4" s="51" t="s">
        <v>14</v>
      </c>
      <c r="G4" s="50"/>
      <c r="H4" s="41"/>
      <c r="I4" s="41"/>
      <c r="J4" s="41"/>
      <c r="K4" s="41"/>
      <c r="L4" s="41"/>
      <c r="M4" s="41"/>
      <c r="N4" s="42"/>
      <c r="O4" s="23"/>
    </row>
    <row r="5" spans="1:15" s="15" customFormat="1" ht="21.75" customHeight="1" x14ac:dyDescent="0.3">
      <c r="A5" s="14"/>
      <c r="B5" s="34" t="s">
        <v>1</v>
      </c>
      <c r="C5" s="35"/>
      <c r="D5" s="44" t="s">
        <v>17</v>
      </c>
      <c r="E5" s="43"/>
      <c r="F5" s="36"/>
      <c r="G5" s="49" t="s">
        <v>15</v>
      </c>
      <c r="H5" s="45"/>
      <c r="I5" s="46" t="s">
        <v>16</v>
      </c>
      <c r="J5" s="106"/>
      <c r="K5" s="48"/>
      <c r="L5" s="46"/>
      <c r="M5" s="46"/>
      <c r="N5" s="47"/>
      <c r="O5" s="25"/>
    </row>
    <row r="6" spans="1:15" s="26" customFormat="1" ht="33.75" x14ac:dyDescent="0.2">
      <c r="A6" s="16"/>
      <c r="B6" s="52" t="s">
        <v>2</v>
      </c>
      <c r="C6" s="52" t="s">
        <v>3</v>
      </c>
      <c r="D6" s="53" t="s">
        <v>4</v>
      </c>
      <c r="E6" s="52" t="s">
        <v>5</v>
      </c>
      <c r="F6" s="53" t="s">
        <v>6</v>
      </c>
      <c r="G6" s="52" t="s">
        <v>7</v>
      </c>
      <c r="H6" s="52" t="s">
        <v>11</v>
      </c>
      <c r="I6" s="54" t="s">
        <v>13</v>
      </c>
      <c r="J6" s="54" t="s">
        <v>622</v>
      </c>
      <c r="K6" s="52" t="s">
        <v>8</v>
      </c>
      <c r="L6" s="52" t="s">
        <v>9</v>
      </c>
      <c r="M6" s="52" t="s">
        <v>10</v>
      </c>
      <c r="N6" s="52" t="s">
        <v>12</v>
      </c>
      <c r="O6" s="22"/>
    </row>
    <row r="7" spans="1:15" s="26" customFormat="1" ht="15" x14ac:dyDescent="0.25">
      <c r="A7" s="16"/>
      <c r="B7" s="96" t="s">
        <v>615</v>
      </c>
      <c r="C7" s="97"/>
      <c r="D7" s="98"/>
      <c r="E7" s="97"/>
      <c r="F7" s="98"/>
      <c r="G7" s="91"/>
      <c r="H7" s="91"/>
      <c r="I7" s="92"/>
      <c r="J7" s="92"/>
      <c r="K7" s="91"/>
      <c r="L7" s="91"/>
      <c r="M7" s="91"/>
      <c r="N7" s="91"/>
    </row>
    <row r="8" spans="1:15" x14ac:dyDescent="0.2">
      <c r="B8" s="80" t="s">
        <v>30</v>
      </c>
      <c r="C8" s="80" t="s">
        <v>365</v>
      </c>
      <c r="D8" s="81" t="s">
        <v>366</v>
      </c>
      <c r="E8" s="83" t="s">
        <v>367</v>
      </c>
      <c r="F8" s="81" t="s">
        <v>368</v>
      </c>
      <c r="G8" s="85" t="s">
        <v>23</v>
      </c>
      <c r="H8" s="86">
        <v>44508</v>
      </c>
      <c r="I8" s="117">
        <v>183.41999816894531</v>
      </c>
      <c r="J8" s="88"/>
      <c r="K8" s="83" t="s">
        <v>24</v>
      </c>
      <c r="L8" s="83">
        <v>2202785</v>
      </c>
      <c r="M8" s="86">
        <v>44873</v>
      </c>
      <c r="N8" s="90">
        <f ca="1">M8- NOW() + 1</f>
        <v>274.52685763889167</v>
      </c>
      <c r="O8" s="20"/>
    </row>
    <row r="9" spans="1:15" x14ac:dyDescent="0.2">
      <c r="B9" s="80"/>
      <c r="C9" s="80"/>
      <c r="D9" s="81"/>
      <c r="E9" s="83"/>
      <c r="F9" s="81"/>
      <c r="G9" s="85"/>
      <c r="H9" s="86"/>
      <c r="I9" s="88"/>
      <c r="J9" s="123">
        <f>SUM(I8)</f>
        <v>183.41999816894531</v>
      </c>
      <c r="K9" s="83"/>
      <c r="L9" s="83"/>
      <c r="M9" s="86"/>
      <c r="N9" s="95"/>
      <c r="O9" s="20"/>
    </row>
    <row r="10" spans="1:15" ht="15" x14ac:dyDescent="0.25">
      <c r="B10" s="96" t="s">
        <v>664</v>
      </c>
      <c r="C10" s="99"/>
      <c r="D10" s="100"/>
      <c r="E10" s="101"/>
      <c r="F10" s="100"/>
      <c r="G10" s="85"/>
      <c r="H10" s="86"/>
      <c r="I10" s="88"/>
      <c r="J10" s="88"/>
      <c r="K10" s="83"/>
      <c r="L10" s="83"/>
      <c r="M10" s="86"/>
      <c r="N10" s="95"/>
      <c r="O10" s="20"/>
    </row>
    <row r="11" spans="1:15" x14ac:dyDescent="0.2">
      <c r="B11" s="79" t="s">
        <v>18</v>
      </c>
      <c r="C11" s="79" t="s">
        <v>25</v>
      </c>
      <c r="D11" s="29" t="s">
        <v>26</v>
      </c>
      <c r="E11" s="82" t="s">
        <v>27</v>
      </c>
      <c r="F11" s="29" t="s">
        <v>28</v>
      </c>
      <c r="G11" s="84" t="s">
        <v>29</v>
      </c>
      <c r="H11" s="30">
        <v>44585</v>
      </c>
      <c r="I11" s="114">
        <v>64.930000305175781</v>
      </c>
      <c r="J11" s="87"/>
      <c r="K11" s="21" t="s">
        <v>24</v>
      </c>
      <c r="L11" s="82">
        <v>2276933</v>
      </c>
      <c r="M11" s="89">
        <v>44950</v>
      </c>
      <c r="N11" s="90">
        <f ca="1">M11- NOW() + 1</f>
        <v>351.52685763889167</v>
      </c>
      <c r="O11" s="20"/>
    </row>
    <row r="12" spans="1:15" x14ac:dyDescent="0.2">
      <c r="B12" s="79"/>
      <c r="C12" s="79"/>
      <c r="D12" s="29"/>
      <c r="E12" s="82"/>
      <c r="F12" s="29"/>
      <c r="G12" s="84"/>
      <c r="H12" s="30"/>
      <c r="I12" s="87"/>
      <c r="J12" s="123">
        <f>SUM(I11)</f>
        <v>64.930000305175781</v>
      </c>
      <c r="K12" s="21"/>
      <c r="L12" s="82"/>
      <c r="M12" s="89"/>
      <c r="N12" s="95"/>
      <c r="O12" s="20"/>
    </row>
    <row r="13" spans="1:15" ht="15" x14ac:dyDescent="0.25">
      <c r="B13" s="96" t="s">
        <v>665</v>
      </c>
      <c r="C13" s="99"/>
      <c r="D13" s="100"/>
      <c r="E13" s="101"/>
      <c r="F13" s="100"/>
      <c r="G13" s="84"/>
      <c r="H13" s="30"/>
      <c r="I13" s="87"/>
      <c r="J13" s="87"/>
      <c r="K13" s="21"/>
      <c r="L13" s="82"/>
      <c r="M13" s="89"/>
      <c r="N13" s="95"/>
      <c r="O13" s="20"/>
    </row>
    <row r="14" spans="1:15" x14ac:dyDescent="0.2">
      <c r="B14" s="80" t="s">
        <v>30</v>
      </c>
      <c r="C14" s="80" t="s">
        <v>311</v>
      </c>
      <c r="D14" s="81" t="s">
        <v>312</v>
      </c>
      <c r="E14" s="83" t="s">
        <v>313</v>
      </c>
      <c r="F14" s="81" t="s">
        <v>314</v>
      </c>
      <c r="G14" s="85" t="s">
        <v>23</v>
      </c>
      <c r="H14" s="86">
        <v>44526</v>
      </c>
      <c r="I14" s="117">
        <v>251.16999816894531</v>
      </c>
      <c r="J14" s="88"/>
      <c r="K14" s="83" t="s">
        <v>24</v>
      </c>
      <c r="L14" s="83">
        <v>2222361</v>
      </c>
      <c r="M14" s="86">
        <v>44891</v>
      </c>
      <c r="N14" s="90">
        <f ca="1">M14- NOW() + 1</f>
        <v>292.52685763889167</v>
      </c>
      <c r="O14" s="20"/>
    </row>
    <row r="15" spans="1:15" x14ac:dyDescent="0.2">
      <c r="B15" s="80"/>
      <c r="C15" s="80"/>
      <c r="D15" s="81"/>
      <c r="E15" s="83"/>
      <c r="F15" s="81"/>
      <c r="G15" s="85"/>
      <c r="H15" s="86"/>
      <c r="I15" s="88"/>
      <c r="J15" s="123">
        <f>SUM(I14)</f>
        <v>251.16999816894531</v>
      </c>
      <c r="K15" s="83"/>
      <c r="L15" s="83"/>
      <c r="M15" s="86"/>
      <c r="N15" s="95"/>
      <c r="O15" s="20"/>
    </row>
    <row r="16" spans="1:15" ht="15" x14ac:dyDescent="0.25">
      <c r="B16" s="96" t="s">
        <v>666</v>
      </c>
      <c r="C16" s="99"/>
      <c r="D16" s="100"/>
      <c r="E16" s="101"/>
      <c r="F16" s="100"/>
      <c r="G16" s="85"/>
      <c r="H16" s="86"/>
      <c r="I16" s="88"/>
      <c r="J16" s="88"/>
      <c r="K16" s="83"/>
      <c r="L16" s="83"/>
      <c r="M16" s="86"/>
      <c r="N16" s="95"/>
      <c r="O16" s="20"/>
    </row>
    <row r="17" spans="2:14" x14ac:dyDescent="0.2">
      <c r="B17" s="57" t="s">
        <v>30</v>
      </c>
      <c r="C17" s="57" t="s">
        <v>246</v>
      </c>
      <c r="D17" s="58" t="s">
        <v>247</v>
      </c>
      <c r="E17" s="18" t="s">
        <v>248</v>
      </c>
      <c r="F17" s="58" t="s">
        <v>249</v>
      </c>
      <c r="G17" s="59" t="s">
        <v>23</v>
      </c>
      <c r="H17" s="61">
        <v>44545</v>
      </c>
      <c r="I17" s="60">
        <v>140.27999877929688</v>
      </c>
      <c r="J17" s="60"/>
      <c r="K17" s="18" t="s">
        <v>24</v>
      </c>
      <c r="L17" s="18">
        <v>2241662</v>
      </c>
      <c r="M17" s="61">
        <v>44910</v>
      </c>
      <c r="N17" s="56">
        <f ca="1">M17- NOW() + 1</f>
        <v>311.52685763889167</v>
      </c>
    </row>
    <row r="18" spans="2:14" x14ac:dyDescent="0.2">
      <c r="B18" s="57" t="s">
        <v>30</v>
      </c>
      <c r="C18" s="57" t="s">
        <v>344</v>
      </c>
      <c r="D18" s="58" t="s">
        <v>247</v>
      </c>
      <c r="E18" s="18" t="s">
        <v>345</v>
      </c>
      <c r="F18" s="58" t="s">
        <v>346</v>
      </c>
      <c r="G18" s="59" t="s">
        <v>23</v>
      </c>
      <c r="H18" s="61">
        <v>44515</v>
      </c>
      <c r="I18" s="117">
        <v>321.760009765625</v>
      </c>
      <c r="J18" s="60"/>
      <c r="K18" s="18" t="s">
        <v>24</v>
      </c>
      <c r="L18" s="18">
        <v>2210680</v>
      </c>
      <c r="M18" s="61">
        <v>44880</v>
      </c>
      <c r="N18" s="56">
        <f ca="1">M18- NOW() + 1</f>
        <v>281.52685763889167</v>
      </c>
    </row>
    <row r="19" spans="2:14" x14ac:dyDescent="0.2">
      <c r="B19" s="57"/>
      <c r="C19" s="57"/>
      <c r="D19" s="58"/>
      <c r="F19" s="58"/>
      <c r="G19" s="59"/>
      <c r="H19" s="61"/>
      <c r="I19" s="60"/>
      <c r="J19" s="123">
        <f>SUM(I17:I18)</f>
        <v>462.04000854492188</v>
      </c>
      <c r="K19" s="18"/>
      <c r="L19" s="18"/>
      <c r="M19" s="61"/>
      <c r="N19" s="93"/>
    </row>
    <row r="20" spans="2:14" ht="15" x14ac:dyDescent="0.25">
      <c r="B20" s="96" t="s">
        <v>616</v>
      </c>
      <c r="C20" s="99"/>
      <c r="D20" s="100"/>
      <c r="E20" s="101"/>
      <c r="F20" s="100"/>
      <c r="G20" s="59"/>
      <c r="H20" s="61"/>
      <c r="I20" s="60"/>
      <c r="J20" s="60"/>
      <c r="K20" s="18"/>
      <c r="L20" s="18"/>
      <c r="M20" s="61"/>
      <c r="N20" s="93"/>
    </row>
    <row r="21" spans="2:14" x14ac:dyDescent="0.2">
      <c r="B21" s="57" t="s">
        <v>30</v>
      </c>
      <c r="C21" s="57" t="s">
        <v>76</v>
      </c>
      <c r="D21" s="58" t="s">
        <v>77</v>
      </c>
      <c r="E21" s="18" t="s">
        <v>78</v>
      </c>
      <c r="F21" s="58" t="s">
        <v>79</v>
      </c>
      <c r="G21" s="59" t="s">
        <v>29</v>
      </c>
      <c r="H21" s="61">
        <v>44511</v>
      </c>
      <c r="I21" s="60">
        <v>504.20001220703125</v>
      </c>
      <c r="J21" s="60"/>
      <c r="K21" s="18" t="s">
        <v>24</v>
      </c>
      <c r="L21" s="18">
        <v>2207526</v>
      </c>
      <c r="M21" s="61">
        <v>44926</v>
      </c>
      <c r="N21" s="56">
        <f ca="1">M21- NOW() + 1</f>
        <v>327.52685763889167</v>
      </c>
    </row>
    <row r="22" spans="2:14" x14ac:dyDescent="0.2">
      <c r="B22" s="57" t="s">
        <v>30</v>
      </c>
      <c r="C22" s="57" t="s">
        <v>83</v>
      </c>
      <c r="D22" s="58" t="s">
        <v>77</v>
      </c>
      <c r="E22" s="18" t="s">
        <v>84</v>
      </c>
      <c r="F22" s="58" t="s">
        <v>85</v>
      </c>
      <c r="G22" s="59" t="s">
        <v>29</v>
      </c>
      <c r="H22" s="61">
        <v>44546</v>
      </c>
      <c r="I22" s="60">
        <v>256.1099853515625</v>
      </c>
      <c r="J22" s="60"/>
      <c r="K22" s="18" t="s">
        <v>24</v>
      </c>
      <c r="L22" s="18">
        <v>2242788</v>
      </c>
      <c r="M22" s="61">
        <v>44926</v>
      </c>
      <c r="N22" s="56">
        <f ca="1">M22- NOW() + 1</f>
        <v>327.52685763889167</v>
      </c>
    </row>
    <row r="23" spans="2:14" x14ac:dyDescent="0.2">
      <c r="B23" s="57" t="s">
        <v>30</v>
      </c>
      <c r="C23" s="57" t="s">
        <v>135</v>
      </c>
      <c r="D23" s="58" t="s">
        <v>77</v>
      </c>
      <c r="E23" s="18" t="s">
        <v>136</v>
      </c>
      <c r="F23" s="58" t="s">
        <v>137</v>
      </c>
      <c r="G23" s="59" t="s">
        <v>38</v>
      </c>
      <c r="H23" s="61">
        <v>44522</v>
      </c>
      <c r="I23" s="117">
        <v>458</v>
      </c>
      <c r="J23" s="60"/>
      <c r="K23" s="18" t="s">
        <v>24</v>
      </c>
      <c r="L23" s="18">
        <v>2219122</v>
      </c>
      <c r="M23" s="61">
        <v>44926</v>
      </c>
      <c r="N23" s="56">
        <f ca="1">M23- NOW() + 1</f>
        <v>327.52685763889167</v>
      </c>
    </row>
    <row r="24" spans="2:14" x14ac:dyDescent="0.2">
      <c r="B24" s="57"/>
      <c r="C24" s="57"/>
      <c r="D24" s="58"/>
      <c r="F24" s="58"/>
      <c r="G24" s="59"/>
      <c r="H24" s="61"/>
      <c r="I24" s="60"/>
      <c r="J24" s="123">
        <f>SUM(I21:I23)</f>
        <v>1218.3099975585938</v>
      </c>
      <c r="K24" s="18"/>
      <c r="L24" s="18"/>
      <c r="M24" s="61"/>
      <c r="N24" s="93"/>
    </row>
    <row r="25" spans="2:14" ht="15" x14ac:dyDescent="0.25">
      <c r="B25" s="96" t="s">
        <v>617</v>
      </c>
      <c r="C25" s="99"/>
      <c r="D25" s="102"/>
      <c r="E25" s="101"/>
      <c r="F25" s="102"/>
      <c r="G25" s="59"/>
      <c r="H25" s="61"/>
      <c r="I25" s="60"/>
      <c r="J25" s="60"/>
      <c r="K25" s="18"/>
      <c r="L25" s="18"/>
      <c r="M25" s="61"/>
      <c r="N25" s="93"/>
    </row>
    <row r="26" spans="2:14" x14ac:dyDescent="0.2">
      <c r="B26" s="57" t="s">
        <v>30</v>
      </c>
      <c r="C26" s="57" t="s">
        <v>157</v>
      </c>
      <c r="D26" s="58" t="s">
        <v>158</v>
      </c>
      <c r="E26" s="18" t="s">
        <v>159</v>
      </c>
      <c r="F26" s="58" t="s">
        <v>160</v>
      </c>
      <c r="G26" s="59" t="s">
        <v>38</v>
      </c>
      <c r="H26" s="61">
        <v>44531</v>
      </c>
      <c r="I26" s="60">
        <v>555.219970703125</v>
      </c>
      <c r="J26" s="60"/>
      <c r="K26" s="18" t="s">
        <v>24</v>
      </c>
      <c r="L26" s="18">
        <v>2226963</v>
      </c>
      <c r="M26" s="61">
        <v>44926</v>
      </c>
      <c r="N26" s="56">
        <f ca="1">M26- NOW() + 1</f>
        <v>327.52685763889167</v>
      </c>
    </row>
    <row r="27" spans="2:14" x14ac:dyDescent="0.2">
      <c r="B27" s="57" t="s">
        <v>30</v>
      </c>
      <c r="C27" s="57" t="s">
        <v>295</v>
      </c>
      <c r="D27" s="58" t="s">
        <v>158</v>
      </c>
      <c r="E27" s="18" t="s">
        <v>296</v>
      </c>
      <c r="F27" s="58" t="s">
        <v>297</v>
      </c>
      <c r="G27" s="59" t="s">
        <v>23</v>
      </c>
      <c r="H27" s="61">
        <v>44531</v>
      </c>
      <c r="I27" s="60">
        <v>381.22000122070313</v>
      </c>
      <c r="J27" s="60"/>
      <c r="K27" s="18" t="s">
        <v>24</v>
      </c>
      <c r="L27" s="18">
        <v>2226814</v>
      </c>
      <c r="M27" s="61">
        <v>44896</v>
      </c>
      <c r="N27" s="56">
        <f ca="1">M27- NOW() + 1</f>
        <v>297.52685763889167</v>
      </c>
    </row>
    <row r="28" spans="2:14" x14ac:dyDescent="0.2">
      <c r="B28" s="57" t="s">
        <v>18</v>
      </c>
      <c r="C28" s="57" t="s">
        <v>485</v>
      </c>
      <c r="D28" s="58" t="s">
        <v>158</v>
      </c>
      <c r="E28" s="18" t="s">
        <v>486</v>
      </c>
      <c r="F28" s="58" t="s">
        <v>487</v>
      </c>
      <c r="G28" s="59" t="s">
        <v>23</v>
      </c>
      <c r="H28" s="61">
        <v>44398</v>
      </c>
      <c r="I28" s="117">
        <v>10.560000419616699</v>
      </c>
      <c r="J28" s="60"/>
      <c r="K28" s="18" t="s">
        <v>24</v>
      </c>
      <c r="L28" s="18">
        <v>2080610</v>
      </c>
      <c r="M28" s="61">
        <v>44763</v>
      </c>
      <c r="N28" s="56">
        <f ca="1">M28- NOW() + 1</f>
        <v>164.52685763889167</v>
      </c>
    </row>
    <row r="29" spans="2:14" x14ac:dyDescent="0.2">
      <c r="B29" s="57"/>
      <c r="C29" s="57"/>
      <c r="D29" s="58"/>
      <c r="F29" s="58"/>
      <c r="G29" s="59"/>
      <c r="H29" s="61"/>
      <c r="I29" s="60"/>
      <c r="J29" s="123">
        <f>SUM(I26:I28)</f>
        <v>946.99997234344482</v>
      </c>
      <c r="K29" s="18"/>
      <c r="L29" s="18"/>
      <c r="M29" s="61"/>
      <c r="N29" s="93"/>
    </row>
    <row r="30" spans="2:14" ht="15" x14ac:dyDescent="0.25">
      <c r="B30" s="103" t="s">
        <v>618</v>
      </c>
      <c r="C30" s="104"/>
      <c r="D30" s="102"/>
      <c r="E30" s="101"/>
      <c r="F30" s="100"/>
      <c r="G30" s="59"/>
      <c r="H30" s="61"/>
      <c r="I30" s="60"/>
      <c r="J30" s="60"/>
      <c r="K30" s="18"/>
      <c r="L30" s="18"/>
      <c r="M30" s="61"/>
      <c r="N30" s="93"/>
    </row>
    <row r="31" spans="2:14" x14ac:dyDescent="0.2">
      <c r="B31" s="57" t="s">
        <v>30</v>
      </c>
      <c r="C31" s="57" t="s">
        <v>52</v>
      </c>
      <c r="D31" s="58" t="s">
        <v>53</v>
      </c>
      <c r="E31" s="18" t="s">
        <v>54</v>
      </c>
      <c r="F31" s="58" t="s">
        <v>55</v>
      </c>
      <c r="G31" s="59" t="s">
        <v>38</v>
      </c>
      <c r="H31" s="61">
        <v>44515</v>
      </c>
      <c r="I31" s="60">
        <v>268.20001220703125</v>
      </c>
      <c r="J31" s="60"/>
      <c r="K31" s="18" t="s">
        <v>24</v>
      </c>
      <c r="L31" s="18">
        <v>2211081</v>
      </c>
      <c r="M31" s="61">
        <v>44926</v>
      </c>
      <c r="N31" s="56">
        <f ca="1">M31- NOW() + 1</f>
        <v>327.52685763889167</v>
      </c>
    </row>
    <row r="32" spans="2:14" x14ac:dyDescent="0.2">
      <c r="B32" s="57" t="s">
        <v>30</v>
      </c>
      <c r="C32" s="57" t="s">
        <v>141</v>
      </c>
      <c r="D32" s="58" t="s">
        <v>53</v>
      </c>
      <c r="E32" s="18" t="s">
        <v>142</v>
      </c>
      <c r="F32" s="58" t="s">
        <v>143</v>
      </c>
      <c r="G32" s="59" t="s">
        <v>38</v>
      </c>
      <c r="H32" s="61">
        <v>44399</v>
      </c>
      <c r="I32" s="60">
        <v>161.3800048828125</v>
      </c>
      <c r="J32" s="60"/>
      <c r="K32" s="18" t="s">
        <v>24</v>
      </c>
      <c r="L32" s="18">
        <v>2081375</v>
      </c>
      <c r="M32" s="61">
        <v>44926</v>
      </c>
      <c r="N32" s="56">
        <f ca="1">M32- NOW() + 1</f>
        <v>327.52685763889167</v>
      </c>
    </row>
    <row r="33" spans="2:14" x14ac:dyDescent="0.2">
      <c r="B33" s="57" t="s">
        <v>30</v>
      </c>
      <c r="C33" s="57" t="s">
        <v>250</v>
      </c>
      <c r="D33" s="58" t="s">
        <v>53</v>
      </c>
      <c r="E33" s="18" t="s">
        <v>251</v>
      </c>
      <c r="F33" s="58" t="s">
        <v>252</v>
      </c>
      <c r="G33" s="59" t="s">
        <v>23</v>
      </c>
      <c r="H33" s="61">
        <v>44544</v>
      </c>
      <c r="I33" s="60">
        <v>517.3699951171875</v>
      </c>
      <c r="J33" s="60"/>
      <c r="K33" s="18" t="s">
        <v>24</v>
      </c>
      <c r="L33" s="18">
        <v>2240096</v>
      </c>
      <c r="M33" s="61">
        <v>44909</v>
      </c>
      <c r="N33" s="56">
        <f ca="1">M33- NOW() + 1</f>
        <v>310.52685763889167</v>
      </c>
    </row>
    <row r="34" spans="2:14" x14ac:dyDescent="0.2">
      <c r="B34" s="57" t="s">
        <v>30</v>
      </c>
      <c r="C34" s="57" t="s">
        <v>52</v>
      </c>
      <c r="D34" s="58" t="s">
        <v>53</v>
      </c>
      <c r="E34" s="18" t="s">
        <v>54</v>
      </c>
      <c r="F34" s="58" t="s">
        <v>347</v>
      </c>
      <c r="G34" s="59" t="s">
        <v>23</v>
      </c>
      <c r="H34" s="61">
        <v>44515</v>
      </c>
      <c r="I34" s="60">
        <v>133.60000610351563</v>
      </c>
      <c r="J34" s="60"/>
      <c r="K34" s="18" t="s">
        <v>24</v>
      </c>
      <c r="L34" s="18">
        <v>2211078</v>
      </c>
      <c r="M34" s="61">
        <v>44880</v>
      </c>
      <c r="N34" s="56">
        <f ca="1">M34- NOW() + 1</f>
        <v>281.52685763889167</v>
      </c>
    </row>
    <row r="35" spans="2:14" x14ac:dyDescent="0.2">
      <c r="B35" s="57" t="s">
        <v>30</v>
      </c>
      <c r="C35" s="57" t="s">
        <v>141</v>
      </c>
      <c r="D35" s="58" t="s">
        <v>53</v>
      </c>
      <c r="E35" s="18" t="s">
        <v>142</v>
      </c>
      <c r="F35" s="58" t="s">
        <v>481</v>
      </c>
      <c r="G35" s="59" t="s">
        <v>23</v>
      </c>
      <c r="H35" s="61">
        <v>44399</v>
      </c>
      <c r="I35" s="117">
        <v>113.36000061035156</v>
      </c>
      <c r="J35" s="60"/>
      <c r="K35" s="18" t="s">
        <v>24</v>
      </c>
      <c r="L35" s="18">
        <v>2081374</v>
      </c>
      <c r="M35" s="61">
        <v>44764</v>
      </c>
      <c r="N35" s="56">
        <f ca="1">M35- NOW() + 1</f>
        <v>165.52685763889167</v>
      </c>
    </row>
    <row r="36" spans="2:14" x14ac:dyDescent="0.2">
      <c r="B36" s="57"/>
      <c r="C36" s="57"/>
      <c r="D36" s="58"/>
      <c r="F36" s="58"/>
      <c r="G36" s="59"/>
      <c r="H36" s="61"/>
      <c r="I36" s="60"/>
      <c r="J36" s="123">
        <f>SUM(I31:I35)</f>
        <v>1193.9100189208984</v>
      </c>
      <c r="K36" s="18"/>
      <c r="L36" s="18"/>
      <c r="M36" s="61"/>
      <c r="N36" s="93"/>
    </row>
    <row r="37" spans="2:14" ht="15" x14ac:dyDescent="0.25">
      <c r="B37" s="103" t="s">
        <v>667</v>
      </c>
      <c r="C37" s="104"/>
      <c r="D37" s="102"/>
      <c r="E37" s="105"/>
      <c r="F37" s="102"/>
      <c r="G37" s="59"/>
      <c r="H37" s="61"/>
      <c r="I37" s="60"/>
      <c r="J37" s="60"/>
      <c r="K37" s="18"/>
      <c r="L37" s="18"/>
      <c r="M37" s="61"/>
      <c r="N37" s="93"/>
    </row>
    <row r="38" spans="2:14" x14ac:dyDescent="0.2">
      <c r="B38" s="57" t="s">
        <v>30</v>
      </c>
      <c r="C38" s="57" t="s">
        <v>176</v>
      </c>
      <c r="D38" s="58" t="s">
        <v>177</v>
      </c>
      <c r="E38" s="18" t="s">
        <v>178</v>
      </c>
      <c r="F38" s="58" t="s">
        <v>179</v>
      </c>
      <c r="G38" s="59" t="s">
        <v>29</v>
      </c>
      <c r="H38" s="61">
        <v>44544</v>
      </c>
      <c r="I38" s="117">
        <v>240.44999694824219</v>
      </c>
      <c r="J38" s="60"/>
      <c r="K38" s="18" t="s">
        <v>24</v>
      </c>
      <c r="L38" s="18">
        <v>2240695</v>
      </c>
      <c r="M38" s="61">
        <v>44926</v>
      </c>
      <c r="N38" s="56">
        <f ca="1">M38- NOW() + 1</f>
        <v>327.52685763889167</v>
      </c>
    </row>
    <row r="39" spans="2:14" x14ac:dyDescent="0.2">
      <c r="B39" s="57"/>
      <c r="C39" s="57"/>
      <c r="D39" s="58"/>
      <c r="F39" s="58"/>
      <c r="G39" s="59"/>
      <c r="H39" s="61"/>
      <c r="I39" s="60"/>
      <c r="J39" s="123">
        <f>SUM(I38)</f>
        <v>240.44999694824219</v>
      </c>
      <c r="K39" s="18"/>
      <c r="L39" s="18"/>
      <c r="M39" s="61"/>
      <c r="N39" s="93"/>
    </row>
    <row r="40" spans="2:14" ht="15" x14ac:dyDescent="0.25">
      <c r="B40" s="103" t="s">
        <v>668</v>
      </c>
      <c r="C40" s="104"/>
      <c r="D40" s="102"/>
      <c r="E40" s="105"/>
      <c r="F40" s="102"/>
      <c r="G40" s="59"/>
      <c r="H40" s="61"/>
      <c r="I40" s="60"/>
      <c r="J40" s="60"/>
      <c r="K40" s="18"/>
      <c r="L40" s="18"/>
      <c r="M40" s="61"/>
      <c r="N40" s="93"/>
    </row>
    <row r="41" spans="2:14" x14ac:dyDescent="0.2">
      <c r="B41" s="57" t="s">
        <v>30</v>
      </c>
      <c r="C41" s="57" t="s">
        <v>301</v>
      </c>
      <c r="D41" s="58" t="s">
        <v>302</v>
      </c>
      <c r="E41" s="18" t="s">
        <v>303</v>
      </c>
      <c r="F41" s="58" t="s">
        <v>304</v>
      </c>
      <c r="G41" s="59" t="s">
        <v>23</v>
      </c>
      <c r="H41" s="61">
        <v>44530</v>
      </c>
      <c r="I41" s="116">
        <v>643</v>
      </c>
      <c r="J41" s="60"/>
      <c r="K41" s="18" t="s">
        <v>24</v>
      </c>
      <c r="L41" s="18">
        <v>2226112</v>
      </c>
      <c r="M41" s="61">
        <v>44895</v>
      </c>
      <c r="N41" s="56">
        <f ca="1">M41- NOW() + 1</f>
        <v>296.52685763889167</v>
      </c>
    </row>
    <row r="42" spans="2:14" x14ac:dyDescent="0.2">
      <c r="B42" s="57"/>
      <c r="C42" s="57"/>
      <c r="D42" s="58"/>
      <c r="F42" s="58"/>
      <c r="G42" s="59"/>
      <c r="H42" s="61"/>
      <c r="I42" s="60"/>
      <c r="J42" s="123">
        <f>SUM(I41)</f>
        <v>643</v>
      </c>
      <c r="K42" s="18"/>
      <c r="L42" s="18"/>
      <c r="M42" s="61"/>
      <c r="N42" s="93"/>
    </row>
    <row r="43" spans="2:14" ht="15" x14ac:dyDescent="0.25">
      <c r="B43" s="103" t="s">
        <v>619</v>
      </c>
      <c r="C43" s="104"/>
      <c r="D43" s="102"/>
      <c r="E43" s="101"/>
      <c r="F43" s="100"/>
      <c r="G43" s="59"/>
      <c r="H43" s="61"/>
      <c r="I43" s="60"/>
      <c r="J43" s="60"/>
      <c r="K43" s="18"/>
      <c r="L43" s="18"/>
      <c r="M43" s="61"/>
      <c r="N43" s="93"/>
    </row>
    <row r="44" spans="2:14" x14ac:dyDescent="0.2">
      <c r="B44" s="57" t="s">
        <v>18</v>
      </c>
      <c r="C44" s="57" t="s">
        <v>436</v>
      </c>
      <c r="D44" s="58" t="s">
        <v>437</v>
      </c>
      <c r="E44" s="18" t="s">
        <v>438</v>
      </c>
      <c r="F44" s="58" t="s">
        <v>439</v>
      </c>
      <c r="G44" s="59" t="s">
        <v>23</v>
      </c>
      <c r="H44" s="61">
        <v>44453</v>
      </c>
      <c r="I44" s="117">
        <v>48.779998779296875</v>
      </c>
      <c r="J44" s="60"/>
      <c r="K44" s="18" t="s">
        <v>24</v>
      </c>
      <c r="L44" s="18">
        <v>2136717</v>
      </c>
      <c r="M44" s="61">
        <v>44818</v>
      </c>
      <c r="N44" s="56">
        <f ca="1">M44- NOW() + 1</f>
        <v>219.52685763889167</v>
      </c>
    </row>
    <row r="45" spans="2:14" x14ac:dyDescent="0.2">
      <c r="B45" s="57"/>
      <c r="C45" s="57"/>
      <c r="D45" s="58"/>
      <c r="F45" s="58"/>
      <c r="G45" s="59"/>
      <c r="H45" s="61"/>
      <c r="I45" s="60"/>
      <c r="J45" s="123">
        <f>SUM(I44)</f>
        <v>48.779998779296875</v>
      </c>
      <c r="K45" s="18"/>
      <c r="L45" s="18"/>
      <c r="M45" s="61"/>
      <c r="N45" s="93"/>
    </row>
    <row r="46" spans="2:14" ht="15" x14ac:dyDescent="0.25">
      <c r="B46" s="103" t="s">
        <v>620</v>
      </c>
      <c r="C46" s="104"/>
      <c r="D46" s="102"/>
      <c r="E46" s="105"/>
      <c r="F46" s="102"/>
      <c r="G46" s="59"/>
      <c r="H46" s="61"/>
      <c r="I46" s="60"/>
      <c r="J46" s="60"/>
      <c r="K46" s="18"/>
      <c r="L46" s="18"/>
      <c r="M46" s="61"/>
      <c r="N46" s="93"/>
    </row>
    <row r="47" spans="2:14" x14ac:dyDescent="0.2">
      <c r="B47" s="57" t="s">
        <v>30</v>
      </c>
      <c r="C47" s="57" t="s">
        <v>315</v>
      </c>
      <c r="D47" s="58" t="s">
        <v>316</v>
      </c>
      <c r="E47" s="18" t="s">
        <v>317</v>
      </c>
      <c r="F47" s="58" t="s">
        <v>318</v>
      </c>
      <c r="G47" s="59" t="s">
        <v>319</v>
      </c>
      <c r="H47" s="61">
        <v>44522</v>
      </c>
      <c r="I47" s="117">
        <v>1726.3699951171875</v>
      </c>
      <c r="J47" s="60"/>
      <c r="K47" s="18" t="s">
        <v>24</v>
      </c>
      <c r="L47" s="18">
        <v>2218343</v>
      </c>
      <c r="M47" s="61">
        <v>44887</v>
      </c>
      <c r="N47" s="56">
        <f ca="1">M47- NOW() + 1</f>
        <v>288.52685763889167</v>
      </c>
    </row>
    <row r="48" spans="2:14" x14ac:dyDescent="0.2">
      <c r="B48" s="57"/>
      <c r="C48" s="57"/>
      <c r="D48" s="58"/>
      <c r="F48" s="58"/>
      <c r="G48" s="59"/>
      <c r="H48" s="61"/>
      <c r="I48" s="60"/>
      <c r="J48" s="123">
        <f>SUM(I47)</f>
        <v>1726.3699951171875</v>
      </c>
      <c r="K48" s="18"/>
      <c r="L48" s="18"/>
      <c r="M48" s="61"/>
      <c r="N48" s="93"/>
    </row>
    <row r="49" spans="2:14" ht="15" x14ac:dyDescent="0.25">
      <c r="B49" s="103" t="s">
        <v>669</v>
      </c>
      <c r="C49" s="104"/>
      <c r="D49" s="102"/>
      <c r="E49" s="105"/>
      <c r="F49" s="102"/>
      <c r="G49" s="59"/>
      <c r="H49" s="61"/>
      <c r="I49" s="60"/>
      <c r="J49" s="60"/>
      <c r="K49" s="18"/>
      <c r="L49" s="18"/>
      <c r="M49" s="61"/>
      <c r="N49" s="93"/>
    </row>
    <row r="50" spans="2:14" x14ac:dyDescent="0.2">
      <c r="B50" s="57" t="s">
        <v>30</v>
      </c>
      <c r="C50" s="57" t="s">
        <v>113</v>
      </c>
      <c r="D50" s="58" t="s">
        <v>114</v>
      </c>
      <c r="E50" s="18" t="s">
        <v>115</v>
      </c>
      <c r="F50" s="58" t="s">
        <v>116</v>
      </c>
      <c r="G50" s="59" t="s">
        <v>29</v>
      </c>
      <c r="H50" s="61">
        <v>44516</v>
      </c>
      <c r="I50" s="117">
        <v>286.92001342773438</v>
      </c>
      <c r="J50" s="60"/>
      <c r="K50" s="18" t="s">
        <v>24</v>
      </c>
      <c r="L50" s="18">
        <v>2211575</v>
      </c>
      <c r="M50" s="61">
        <v>44926</v>
      </c>
      <c r="N50" s="56">
        <f ca="1">M50- NOW() + 1</f>
        <v>327.52685763889167</v>
      </c>
    </row>
    <row r="51" spans="2:14" x14ac:dyDescent="0.2">
      <c r="B51" s="57"/>
      <c r="C51" s="57"/>
      <c r="D51" s="58"/>
      <c r="F51" s="58"/>
      <c r="G51" s="59"/>
      <c r="H51" s="61"/>
      <c r="I51" s="60"/>
      <c r="J51" s="123">
        <f>SUM(I50)</f>
        <v>286.92001342773438</v>
      </c>
      <c r="K51" s="18"/>
      <c r="L51" s="18"/>
      <c r="M51" s="61"/>
      <c r="N51" s="93"/>
    </row>
    <row r="52" spans="2:14" ht="15" x14ac:dyDescent="0.25">
      <c r="B52" s="103" t="s">
        <v>621</v>
      </c>
      <c r="C52" s="104"/>
      <c r="D52" s="102"/>
      <c r="E52" s="105"/>
      <c r="F52" s="102"/>
      <c r="G52" s="59"/>
      <c r="H52" s="61"/>
      <c r="I52" s="60"/>
      <c r="J52" s="60"/>
      <c r="K52" s="18"/>
      <c r="L52" s="18"/>
      <c r="M52" s="61"/>
      <c r="N52" s="93"/>
    </row>
    <row r="53" spans="2:14" x14ac:dyDescent="0.2">
      <c r="B53" s="57" t="s">
        <v>30</v>
      </c>
      <c r="C53" s="57" t="s">
        <v>97</v>
      </c>
      <c r="D53" s="58" t="s">
        <v>98</v>
      </c>
      <c r="E53" s="18" t="s">
        <v>99</v>
      </c>
      <c r="F53" s="58" t="s">
        <v>100</v>
      </c>
      <c r="G53" s="59" t="s">
        <v>38</v>
      </c>
      <c r="H53" s="61">
        <v>44524</v>
      </c>
      <c r="I53" s="117">
        <v>317.85000610351563</v>
      </c>
      <c r="J53" s="60"/>
      <c r="K53" s="18" t="s">
        <v>24</v>
      </c>
      <c r="L53" s="18">
        <v>2221089</v>
      </c>
      <c r="M53" s="61">
        <v>44926</v>
      </c>
      <c r="N53" s="56">
        <f ca="1">M53- NOW() + 1</f>
        <v>327.52685763889167</v>
      </c>
    </row>
    <row r="54" spans="2:14" x14ac:dyDescent="0.2">
      <c r="B54" s="57"/>
      <c r="C54" s="57"/>
      <c r="D54" s="58"/>
      <c r="F54" s="58"/>
      <c r="G54" s="59"/>
      <c r="H54" s="61"/>
      <c r="I54" s="60"/>
      <c r="J54" s="123">
        <f>SUM(I53)</f>
        <v>317.85000610351563</v>
      </c>
      <c r="K54" s="18"/>
      <c r="L54" s="18"/>
      <c r="M54" s="61"/>
      <c r="N54" s="93"/>
    </row>
    <row r="55" spans="2:14" ht="15" x14ac:dyDescent="0.25">
      <c r="B55" s="103" t="s">
        <v>670</v>
      </c>
      <c r="C55" s="104"/>
      <c r="D55" s="102"/>
      <c r="E55" s="105"/>
      <c r="F55" s="102"/>
      <c r="G55" s="59"/>
      <c r="H55" s="61"/>
      <c r="I55" s="60"/>
      <c r="J55" s="60"/>
      <c r="K55" s="18"/>
      <c r="L55" s="18"/>
      <c r="M55" s="61"/>
      <c r="N55" s="93"/>
    </row>
    <row r="56" spans="2:14" x14ac:dyDescent="0.2">
      <c r="B56" s="57" t="s">
        <v>30</v>
      </c>
      <c r="C56" s="57" t="s">
        <v>168</v>
      </c>
      <c r="D56" s="58" t="s">
        <v>169</v>
      </c>
      <c r="E56" s="18" t="s">
        <v>170</v>
      </c>
      <c r="F56" s="58" t="s">
        <v>171</v>
      </c>
      <c r="G56" s="59" t="s">
        <v>29</v>
      </c>
      <c r="H56" s="61">
        <v>44537</v>
      </c>
      <c r="I56" s="60">
        <v>327.22000122070313</v>
      </c>
      <c r="J56" s="60"/>
      <c r="K56" s="18" t="s">
        <v>24</v>
      </c>
      <c r="L56" s="18">
        <v>2233872</v>
      </c>
      <c r="M56" s="61">
        <v>44926</v>
      </c>
      <c r="N56" s="56">
        <f ca="1">M56- NOW() + 1</f>
        <v>327.52685763889167</v>
      </c>
    </row>
    <row r="57" spans="2:14" x14ac:dyDescent="0.2">
      <c r="B57" s="57" t="s">
        <v>30</v>
      </c>
      <c r="C57" s="57" t="s">
        <v>214</v>
      </c>
      <c r="D57" s="58" t="s">
        <v>169</v>
      </c>
      <c r="E57" s="18" t="s">
        <v>215</v>
      </c>
      <c r="F57" s="58" t="s">
        <v>216</v>
      </c>
      <c r="G57" s="59" t="s">
        <v>23</v>
      </c>
      <c r="H57" s="61">
        <v>44551</v>
      </c>
      <c r="I57" s="60">
        <v>349.8900146484375</v>
      </c>
      <c r="J57" s="60"/>
      <c r="K57" s="18" t="s">
        <v>24</v>
      </c>
      <c r="L57" s="18">
        <v>2246656</v>
      </c>
      <c r="M57" s="61">
        <v>44916</v>
      </c>
      <c r="N57" s="56">
        <f ca="1">M57- NOW() + 1</f>
        <v>317.52685763889167</v>
      </c>
    </row>
    <row r="58" spans="2:14" x14ac:dyDescent="0.2">
      <c r="B58" s="57" t="s">
        <v>30</v>
      </c>
      <c r="C58" s="57" t="s">
        <v>217</v>
      </c>
      <c r="D58" s="58" t="s">
        <v>169</v>
      </c>
      <c r="E58" s="18" t="s">
        <v>218</v>
      </c>
      <c r="F58" s="58" t="s">
        <v>219</v>
      </c>
      <c r="G58" s="59" t="s">
        <v>23</v>
      </c>
      <c r="H58" s="61">
        <v>44551</v>
      </c>
      <c r="I58" s="117">
        <v>349.8900146484375</v>
      </c>
      <c r="J58" s="60"/>
      <c r="K58" s="18" t="s">
        <v>24</v>
      </c>
      <c r="L58" s="18">
        <v>2246621</v>
      </c>
      <c r="M58" s="61">
        <v>44916</v>
      </c>
      <c r="N58" s="56">
        <f ca="1">M58- NOW() + 1</f>
        <v>317.52685763889167</v>
      </c>
    </row>
    <row r="59" spans="2:14" x14ac:dyDescent="0.2">
      <c r="B59" s="57"/>
      <c r="C59" s="57"/>
      <c r="D59" s="58"/>
      <c r="F59" s="58"/>
      <c r="G59" s="59"/>
      <c r="H59" s="61"/>
      <c r="I59" s="60"/>
      <c r="J59" s="123">
        <f>SUM(I56:I58)</f>
        <v>1027.0000305175781</v>
      </c>
      <c r="K59" s="18"/>
      <c r="L59" s="18"/>
      <c r="M59" s="61"/>
      <c r="N59" s="93"/>
    </row>
    <row r="60" spans="2:14" ht="15" x14ac:dyDescent="0.25">
      <c r="B60" s="103" t="s">
        <v>623</v>
      </c>
      <c r="C60" s="104"/>
      <c r="D60" s="102"/>
      <c r="E60" s="105"/>
      <c r="F60" s="102"/>
      <c r="G60" s="59"/>
      <c r="H60" s="61"/>
      <c r="I60" s="60"/>
      <c r="J60" s="60"/>
      <c r="K60" s="18"/>
      <c r="L60" s="18"/>
      <c r="M60" s="61"/>
      <c r="N60" s="93"/>
    </row>
    <row r="61" spans="2:14" x14ac:dyDescent="0.2">
      <c r="B61" s="57" t="s">
        <v>30</v>
      </c>
      <c r="C61" s="57" t="s">
        <v>56</v>
      </c>
      <c r="D61" s="58" t="s">
        <v>57</v>
      </c>
      <c r="E61" s="18" t="s">
        <v>58</v>
      </c>
      <c r="F61" s="58" t="s">
        <v>59</v>
      </c>
      <c r="G61" s="59" t="s">
        <v>29</v>
      </c>
      <c r="H61" s="61">
        <v>44491</v>
      </c>
      <c r="I61" s="60">
        <v>572.96002197265625</v>
      </c>
      <c r="J61" s="60"/>
      <c r="K61" s="18" t="s">
        <v>24</v>
      </c>
      <c r="L61" s="18">
        <v>2183121</v>
      </c>
      <c r="M61" s="61">
        <v>44926</v>
      </c>
      <c r="N61" s="56">
        <f t="shared" ref="N61:N80" ca="1" si="0">M61- NOW() + 1</f>
        <v>327.52685763889167</v>
      </c>
    </row>
    <row r="62" spans="2:14" x14ac:dyDescent="0.2">
      <c r="B62" s="57" t="s">
        <v>30</v>
      </c>
      <c r="C62" s="57" t="s">
        <v>60</v>
      </c>
      <c r="D62" s="58" t="s">
        <v>57</v>
      </c>
      <c r="E62" s="18" t="s">
        <v>61</v>
      </c>
      <c r="F62" s="58" t="s">
        <v>62</v>
      </c>
      <c r="G62" s="59" t="s">
        <v>38</v>
      </c>
      <c r="H62" s="61">
        <v>44519</v>
      </c>
      <c r="I62" s="60">
        <v>590.29998779296875</v>
      </c>
      <c r="J62" s="60"/>
      <c r="K62" s="18" t="s">
        <v>24</v>
      </c>
      <c r="L62" s="18">
        <v>2216952</v>
      </c>
      <c r="M62" s="61">
        <v>44926</v>
      </c>
      <c r="N62" s="56">
        <f t="shared" ca="1" si="0"/>
        <v>327.52685763889167</v>
      </c>
    </row>
    <row r="63" spans="2:14" x14ac:dyDescent="0.2">
      <c r="B63" s="57" t="s">
        <v>30</v>
      </c>
      <c r="C63" s="57" t="s">
        <v>67</v>
      </c>
      <c r="D63" s="58" t="s">
        <v>57</v>
      </c>
      <c r="E63" s="18" t="s">
        <v>68</v>
      </c>
      <c r="F63" s="58" t="s">
        <v>69</v>
      </c>
      <c r="G63" s="59" t="s">
        <v>38</v>
      </c>
      <c r="H63" s="61">
        <v>44531</v>
      </c>
      <c r="I63" s="60">
        <v>678.489990234375</v>
      </c>
      <c r="J63" s="60"/>
      <c r="K63" s="18" t="s">
        <v>24</v>
      </c>
      <c r="L63" s="18">
        <v>2227359</v>
      </c>
      <c r="M63" s="61">
        <v>44926</v>
      </c>
      <c r="N63" s="56">
        <f t="shared" ca="1" si="0"/>
        <v>327.52685763889167</v>
      </c>
    </row>
    <row r="64" spans="2:14" x14ac:dyDescent="0.2">
      <c r="B64" s="57" t="s">
        <v>30</v>
      </c>
      <c r="C64" s="57" t="s">
        <v>70</v>
      </c>
      <c r="D64" s="58" t="s">
        <v>57</v>
      </c>
      <c r="E64" s="18" t="s">
        <v>71</v>
      </c>
      <c r="F64" s="58" t="s">
        <v>72</v>
      </c>
      <c r="G64" s="59" t="s">
        <v>29</v>
      </c>
      <c r="H64" s="61">
        <v>44550</v>
      </c>
      <c r="I64" s="60">
        <v>685.760009765625</v>
      </c>
      <c r="J64" s="60"/>
      <c r="K64" s="18" t="s">
        <v>24</v>
      </c>
      <c r="L64" s="18">
        <v>2245450</v>
      </c>
      <c r="M64" s="61">
        <v>44926</v>
      </c>
      <c r="N64" s="56">
        <f t="shared" ca="1" si="0"/>
        <v>327.52685763889167</v>
      </c>
    </row>
    <row r="65" spans="2:14" x14ac:dyDescent="0.2">
      <c r="B65" s="57" t="s">
        <v>30</v>
      </c>
      <c r="C65" s="57" t="s">
        <v>73</v>
      </c>
      <c r="D65" s="58" t="s">
        <v>57</v>
      </c>
      <c r="E65" s="18" t="s">
        <v>74</v>
      </c>
      <c r="F65" s="58" t="s">
        <v>75</v>
      </c>
      <c r="G65" s="59" t="s">
        <v>29</v>
      </c>
      <c r="H65" s="61">
        <v>44533</v>
      </c>
      <c r="I65" s="60">
        <v>584.010009765625</v>
      </c>
      <c r="J65" s="60"/>
      <c r="K65" s="18" t="s">
        <v>24</v>
      </c>
      <c r="L65" s="18">
        <v>2230178</v>
      </c>
      <c r="M65" s="61">
        <v>44926</v>
      </c>
      <c r="N65" s="56">
        <f t="shared" ca="1" si="0"/>
        <v>327.52685763889167</v>
      </c>
    </row>
    <row r="66" spans="2:14" x14ac:dyDescent="0.2">
      <c r="B66" s="57" t="s">
        <v>30</v>
      </c>
      <c r="C66" s="57" t="s">
        <v>86</v>
      </c>
      <c r="D66" s="58" t="s">
        <v>57</v>
      </c>
      <c r="E66" s="18" t="s">
        <v>87</v>
      </c>
      <c r="F66" s="58" t="s">
        <v>88</v>
      </c>
      <c r="G66" s="59" t="s">
        <v>38</v>
      </c>
      <c r="H66" s="61">
        <v>44404</v>
      </c>
      <c r="I66" s="60">
        <v>449.17999267578125</v>
      </c>
      <c r="J66" s="60"/>
      <c r="K66" s="18" t="s">
        <v>24</v>
      </c>
      <c r="L66" s="18">
        <v>2086824</v>
      </c>
      <c r="M66" s="61">
        <v>44926</v>
      </c>
      <c r="N66" s="56">
        <f t="shared" ca="1" si="0"/>
        <v>327.52685763889167</v>
      </c>
    </row>
    <row r="67" spans="2:14" x14ac:dyDescent="0.2">
      <c r="B67" s="57" t="s">
        <v>30</v>
      </c>
      <c r="C67" s="57" t="s">
        <v>154</v>
      </c>
      <c r="D67" s="58" t="s">
        <v>57</v>
      </c>
      <c r="E67" s="18" t="s">
        <v>155</v>
      </c>
      <c r="F67" s="58" t="s">
        <v>156</v>
      </c>
      <c r="G67" s="59" t="s">
        <v>38</v>
      </c>
      <c r="H67" s="61">
        <v>44531</v>
      </c>
      <c r="I67" s="60">
        <v>538.3599853515625</v>
      </c>
      <c r="J67" s="60"/>
      <c r="K67" s="18" t="s">
        <v>24</v>
      </c>
      <c r="L67" s="18">
        <v>2227539</v>
      </c>
      <c r="M67" s="61">
        <v>44926</v>
      </c>
      <c r="N67" s="56">
        <f t="shared" ca="1" si="0"/>
        <v>327.52685763889167</v>
      </c>
    </row>
    <row r="68" spans="2:14" x14ac:dyDescent="0.2">
      <c r="B68" s="57" t="s">
        <v>18</v>
      </c>
      <c r="C68" s="57" t="s">
        <v>356</v>
      </c>
      <c r="D68" s="58" t="s">
        <v>57</v>
      </c>
      <c r="E68" s="18" t="s">
        <v>357</v>
      </c>
      <c r="F68" s="58" t="s">
        <v>358</v>
      </c>
      <c r="G68" s="59" t="s">
        <v>288</v>
      </c>
      <c r="H68" s="61">
        <v>44510</v>
      </c>
      <c r="I68" s="60">
        <v>116.25</v>
      </c>
      <c r="J68" s="60"/>
      <c r="K68" s="18" t="s">
        <v>24</v>
      </c>
      <c r="L68" s="18">
        <v>2206341</v>
      </c>
      <c r="M68" s="61">
        <v>44875</v>
      </c>
      <c r="N68" s="56">
        <f t="shared" ca="1" si="0"/>
        <v>276.52685763889167</v>
      </c>
    </row>
    <row r="69" spans="2:14" x14ac:dyDescent="0.2">
      <c r="B69" s="57" t="s">
        <v>18</v>
      </c>
      <c r="C69" s="57" t="s">
        <v>359</v>
      </c>
      <c r="D69" s="58" t="s">
        <v>57</v>
      </c>
      <c r="E69" s="18" t="s">
        <v>360</v>
      </c>
      <c r="F69" s="58" t="s">
        <v>361</v>
      </c>
      <c r="G69" s="59" t="s">
        <v>288</v>
      </c>
      <c r="H69" s="61">
        <v>44510</v>
      </c>
      <c r="I69" s="60">
        <v>116.25</v>
      </c>
      <c r="J69" s="60"/>
      <c r="K69" s="18" t="s">
        <v>24</v>
      </c>
      <c r="L69" s="18">
        <v>2206355</v>
      </c>
      <c r="M69" s="61">
        <v>44875</v>
      </c>
      <c r="N69" s="56">
        <f t="shared" ca="1" si="0"/>
        <v>276.52685763889167</v>
      </c>
    </row>
    <row r="70" spans="2:14" x14ac:dyDescent="0.2">
      <c r="B70" s="57" t="s">
        <v>30</v>
      </c>
      <c r="C70" s="57" t="s">
        <v>362</v>
      </c>
      <c r="D70" s="58" t="s">
        <v>57</v>
      </c>
      <c r="E70" s="18" t="s">
        <v>363</v>
      </c>
      <c r="F70" s="58" t="s">
        <v>364</v>
      </c>
      <c r="G70" s="59" t="s">
        <v>23</v>
      </c>
      <c r="H70" s="61">
        <v>44510</v>
      </c>
      <c r="I70" s="60">
        <v>486.58999633789063</v>
      </c>
      <c r="J70" s="60"/>
      <c r="K70" s="18" t="s">
        <v>24</v>
      </c>
      <c r="L70" s="18">
        <v>2205828</v>
      </c>
      <c r="M70" s="61">
        <v>44875</v>
      </c>
      <c r="N70" s="56">
        <f t="shared" ca="1" si="0"/>
        <v>276.52685763889167</v>
      </c>
    </row>
    <row r="71" spans="2:14" x14ac:dyDescent="0.2">
      <c r="B71" s="57" t="s">
        <v>30</v>
      </c>
      <c r="C71" s="57" t="s">
        <v>379</v>
      </c>
      <c r="D71" s="58" t="s">
        <v>57</v>
      </c>
      <c r="E71" s="18" t="s">
        <v>380</v>
      </c>
      <c r="F71" s="58" t="s">
        <v>381</v>
      </c>
      <c r="G71" s="59" t="s">
        <v>23</v>
      </c>
      <c r="H71" s="61">
        <v>44497</v>
      </c>
      <c r="I71" s="60">
        <v>354.07998657226563</v>
      </c>
      <c r="J71" s="60"/>
      <c r="K71" s="18" t="s">
        <v>24</v>
      </c>
      <c r="L71" s="18">
        <v>2190408</v>
      </c>
      <c r="M71" s="61">
        <v>44862</v>
      </c>
      <c r="N71" s="56">
        <f t="shared" ca="1" si="0"/>
        <v>263.52685763889167</v>
      </c>
    </row>
    <row r="72" spans="2:14" x14ac:dyDescent="0.2">
      <c r="B72" s="57" t="s">
        <v>30</v>
      </c>
      <c r="C72" s="57" t="s">
        <v>389</v>
      </c>
      <c r="D72" s="58" t="s">
        <v>57</v>
      </c>
      <c r="E72" s="18" t="s">
        <v>390</v>
      </c>
      <c r="F72" s="58" t="s">
        <v>391</v>
      </c>
      <c r="G72" s="59" t="s">
        <v>23</v>
      </c>
      <c r="H72" s="61">
        <v>44496</v>
      </c>
      <c r="I72" s="60">
        <v>326.48001098632813</v>
      </c>
      <c r="J72" s="60"/>
      <c r="K72" s="18" t="s">
        <v>24</v>
      </c>
      <c r="L72" s="18">
        <v>2188720</v>
      </c>
      <c r="M72" s="61">
        <v>44861</v>
      </c>
      <c r="N72" s="56">
        <f t="shared" ca="1" si="0"/>
        <v>262.52685763889167</v>
      </c>
    </row>
    <row r="73" spans="2:14" x14ac:dyDescent="0.2">
      <c r="B73" s="57" t="s">
        <v>30</v>
      </c>
      <c r="C73" s="57" t="s">
        <v>392</v>
      </c>
      <c r="D73" s="58" t="s">
        <v>57</v>
      </c>
      <c r="E73" s="18" t="s">
        <v>393</v>
      </c>
      <c r="F73" s="58" t="s">
        <v>394</v>
      </c>
      <c r="G73" s="59" t="s">
        <v>23</v>
      </c>
      <c r="H73" s="61">
        <v>44496</v>
      </c>
      <c r="I73" s="60">
        <v>326.48001098632813</v>
      </c>
      <c r="J73" s="60"/>
      <c r="K73" s="18" t="s">
        <v>24</v>
      </c>
      <c r="L73" s="18">
        <v>2188915</v>
      </c>
      <c r="M73" s="61">
        <v>44861</v>
      </c>
      <c r="N73" s="56">
        <f t="shared" ca="1" si="0"/>
        <v>262.52685763889167</v>
      </c>
    </row>
    <row r="74" spans="2:14" x14ac:dyDescent="0.2">
      <c r="B74" s="57" t="s">
        <v>30</v>
      </c>
      <c r="C74" s="57" t="s">
        <v>395</v>
      </c>
      <c r="D74" s="58" t="s">
        <v>57</v>
      </c>
      <c r="E74" s="18" t="s">
        <v>396</v>
      </c>
      <c r="F74" s="58" t="s">
        <v>397</v>
      </c>
      <c r="G74" s="59" t="s">
        <v>23</v>
      </c>
      <c r="H74" s="61">
        <v>44496</v>
      </c>
      <c r="I74" s="60">
        <v>326.48001098632813</v>
      </c>
      <c r="J74" s="60"/>
      <c r="K74" s="18" t="s">
        <v>24</v>
      </c>
      <c r="L74" s="18">
        <v>2188916</v>
      </c>
      <c r="M74" s="61">
        <v>44861</v>
      </c>
      <c r="N74" s="56">
        <f t="shared" ca="1" si="0"/>
        <v>262.52685763889167</v>
      </c>
    </row>
    <row r="75" spans="2:14" x14ac:dyDescent="0.2">
      <c r="B75" s="57" t="s">
        <v>30</v>
      </c>
      <c r="C75" s="57" t="s">
        <v>409</v>
      </c>
      <c r="D75" s="58" t="s">
        <v>57</v>
      </c>
      <c r="E75" s="18" t="s">
        <v>410</v>
      </c>
      <c r="F75" s="58" t="s">
        <v>411</v>
      </c>
      <c r="G75" s="59" t="s">
        <v>23</v>
      </c>
      <c r="H75" s="61">
        <v>44477</v>
      </c>
      <c r="I75" s="60">
        <v>318.83999633789063</v>
      </c>
      <c r="J75" s="60"/>
      <c r="K75" s="18" t="s">
        <v>24</v>
      </c>
      <c r="L75" s="18">
        <v>2166018</v>
      </c>
      <c r="M75" s="61">
        <v>44842</v>
      </c>
      <c r="N75" s="56">
        <f t="shared" ca="1" si="0"/>
        <v>243.52685763889167</v>
      </c>
    </row>
    <row r="76" spans="2:14" x14ac:dyDescent="0.2">
      <c r="B76" s="57" t="s">
        <v>30</v>
      </c>
      <c r="C76" s="57" t="s">
        <v>419</v>
      </c>
      <c r="D76" s="58" t="s">
        <v>57</v>
      </c>
      <c r="E76" s="18" t="s">
        <v>420</v>
      </c>
      <c r="F76" s="58" t="s">
        <v>421</v>
      </c>
      <c r="G76" s="59" t="s">
        <v>23</v>
      </c>
      <c r="H76" s="61">
        <v>44456</v>
      </c>
      <c r="I76" s="60">
        <v>350.14999389648438</v>
      </c>
      <c r="J76" s="60"/>
      <c r="K76" s="18" t="s">
        <v>24</v>
      </c>
      <c r="L76" s="18">
        <v>2140975</v>
      </c>
      <c r="M76" s="61">
        <v>44821</v>
      </c>
      <c r="N76" s="56">
        <f t="shared" ca="1" si="0"/>
        <v>222.52685763889167</v>
      </c>
    </row>
    <row r="77" spans="2:14" x14ac:dyDescent="0.2">
      <c r="B77" s="57" t="s">
        <v>30</v>
      </c>
      <c r="C77" s="57" t="s">
        <v>422</v>
      </c>
      <c r="D77" s="58" t="s">
        <v>57</v>
      </c>
      <c r="E77" s="18" t="s">
        <v>423</v>
      </c>
      <c r="F77" s="58" t="s">
        <v>424</v>
      </c>
      <c r="G77" s="59" t="s">
        <v>23</v>
      </c>
      <c r="H77" s="61">
        <v>44456</v>
      </c>
      <c r="I77" s="60">
        <v>350.14999389648438</v>
      </c>
      <c r="J77" s="60"/>
      <c r="K77" s="18" t="s">
        <v>24</v>
      </c>
      <c r="L77" s="18">
        <v>2141112</v>
      </c>
      <c r="M77" s="61">
        <v>44821</v>
      </c>
      <c r="N77" s="56">
        <f t="shared" ca="1" si="0"/>
        <v>222.52685763889167</v>
      </c>
    </row>
    <row r="78" spans="2:14" x14ac:dyDescent="0.2">
      <c r="B78" s="57" t="s">
        <v>30</v>
      </c>
      <c r="C78" s="57" t="s">
        <v>425</v>
      </c>
      <c r="D78" s="58" t="s">
        <v>57</v>
      </c>
      <c r="E78" s="18" t="s">
        <v>426</v>
      </c>
      <c r="F78" s="58" t="s">
        <v>427</v>
      </c>
      <c r="G78" s="59" t="s">
        <v>23</v>
      </c>
      <c r="H78" s="61">
        <v>44455</v>
      </c>
      <c r="I78" s="60">
        <v>535.8499755859375</v>
      </c>
      <c r="J78" s="60"/>
      <c r="K78" s="18" t="s">
        <v>24</v>
      </c>
      <c r="L78" s="18">
        <v>2140625</v>
      </c>
      <c r="M78" s="61">
        <v>44820</v>
      </c>
      <c r="N78" s="56">
        <f t="shared" ca="1" si="0"/>
        <v>221.52685763889167</v>
      </c>
    </row>
    <row r="79" spans="2:14" x14ac:dyDescent="0.2">
      <c r="B79" s="57" t="s">
        <v>30</v>
      </c>
      <c r="C79" s="57" t="s">
        <v>469</v>
      </c>
      <c r="D79" s="58" t="s">
        <v>57</v>
      </c>
      <c r="E79" s="18" t="s">
        <v>470</v>
      </c>
      <c r="F79" s="58" t="s">
        <v>471</v>
      </c>
      <c r="G79" s="59" t="s">
        <v>23</v>
      </c>
      <c r="H79" s="61">
        <v>44417</v>
      </c>
      <c r="I79" s="60">
        <v>360.510009765625</v>
      </c>
      <c r="J79" s="60"/>
      <c r="K79" s="18" t="s">
        <v>24</v>
      </c>
      <c r="L79" s="18">
        <v>2098462</v>
      </c>
      <c r="M79" s="61">
        <v>44782</v>
      </c>
      <c r="N79" s="56">
        <f t="shared" ca="1" si="0"/>
        <v>183.52685763889167</v>
      </c>
    </row>
    <row r="80" spans="2:14" x14ac:dyDescent="0.2">
      <c r="B80" s="57" t="s">
        <v>30</v>
      </c>
      <c r="C80" s="57" t="s">
        <v>495</v>
      </c>
      <c r="D80" s="58" t="s">
        <v>57</v>
      </c>
      <c r="E80" s="18" t="s">
        <v>496</v>
      </c>
      <c r="F80" s="58" t="s">
        <v>497</v>
      </c>
      <c r="G80" s="59" t="s">
        <v>23</v>
      </c>
      <c r="H80" s="61">
        <v>44383</v>
      </c>
      <c r="I80" s="117">
        <v>460.79998779296875</v>
      </c>
      <c r="J80" s="60"/>
      <c r="K80" s="18" t="s">
        <v>24</v>
      </c>
      <c r="L80" s="18">
        <v>2062949</v>
      </c>
      <c r="M80" s="61">
        <v>44748</v>
      </c>
      <c r="N80" s="56">
        <f t="shared" ca="1" si="0"/>
        <v>149.52685763889167</v>
      </c>
    </row>
    <row r="81" spans="2:14" x14ac:dyDescent="0.2">
      <c r="B81" s="57"/>
      <c r="C81" s="57"/>
      <c r="D81" s="58"/>
      <c r="F81" s="58"/>
      <c r="G81" s="59"/>
      <c r="H81" s="61"/>
      <c r="I81" s="60"/>
      <c r="J81" s="123">
        <f>SUM(I61:I80)</f>
        <v>8527.969970703125</v>
      </c>
      <c r="K81" s="18"/>
      <c r="L81" s="18"/>
      <c r="M81" s="61"/>
      <c r="N81" s="93"/>
    </row>
    <row r="82" spans="2:14" ht="15" x14ac:dyDescent="0.25">
      <c r="B82" s="107" t="s">
        <v>624</v>
      </c>
      <c r="C82" s="104"/>
      <c r="D82" s="102"/>
      <c r="E82" s="105"/>
      <c r="F82" s="102"/>
      <c r="G82" s="59"/>
      <c r="H82" s="61"/>
      <c r="I82" s="60"/>
      <c r="J82" s="60"/>
      <c r="K82" s="18"/>
      <c r="L82" s="18"/>
      <c r="M82" s="61"/>
      <c r="N82" s="93"/>
    </row>
    <row r="83" spans="2:14" x14ac:dyDescent="0.2">
      <c r="B83" s="57" t="s">
        <v>18</v>
      </c>
      <c r="C83" s="57" t="s">
        <v>428</v>
      </c>
      <c r="D83" s="58" t="s">
        <v>429</v>
      </c>
      <c r="E83" s="18" t="s">
        <v>430</v>
      </c>
      <c r="F83" s="58" t="s">
        <v>431</v>
      </c>
      <c r="G83" s="59" t="s">
        <v>29</v>
      </c>
      <c r="H83" s="61">
        <v>44454</v>
      </c>
      <c r="I83" s="60">
        <v>3.2899999618530273</v>
      </c>
      <c r="J83" s="60"/>
      <c r="K83" s="18" t="s">
        <v>24</v>
      </c>
      <c r="L83" s="18">
        <v>2137716</v>
      </c>
      <c r="M83" s="61">
        <v>44819</v>
      </c>
      <c r="N83" s="56">
        <f t="shared" ref="N83:N88" ca="1" si="1">M83- NOW() + 1</f>
        <v>220.52685763889167</v>
      </c>
    </row>
    <row r="84" spans="2:14" x14ac:dyDescent="0.2">
      <c r="B84" s="57" t="s">
        <v>18</v>
      </c>
      <c r="C84" s="57" t="s">
        <v>440</v>
      </c>
      <c r="D84" s="58" t="s">
        <v>429</v>
      </c>
      <c r="E84" s="18" t="s">
        <v>441</v>
      </c>
      <c r="F84" s="58" t="s">
        <v>442</v>
      </c>
      <c r="G84" s="59" t="s">
        <v>38</v>
      </c>
      <c r="H84" s="61">
        <v>44453</v>
      </c>
      <c r="I84" s="60">
        <v>227.35000610351563</v>
      </c>
      <c r="J84" s="60"/>
      <c r="K84" s="18" t="s">
        <v>24</v>
      </c>
      <c r="L84" s="18">
        <v>2136354</v>
      </c>
      <c r="M84" s="61">
        <v>44818</v>
      </c>
      <c r="N84" s="56">
        <f t="shared" ca="1" si="1"/>
        <v>219.52685763889167</v>
      </c>
    </row>
    <row r="85" spans="2:14" x14ac:dyDescent="0.2">
      <c r="B85" s="57" t="s">
        <v>30</v>
      </c>
      <c r="C85" s="57" t="s">
        <v>445</v>
      </c>
      <c r="D85" s="58" t="s">
        <v>429</v>
      </c>
      <c r="E85" s="18" t="s">
        <v>446</v>
      </c>
      <c r="F85" s="58" t="s">
        <v>447</v>
      </c>
      <c r="G85" s="59" t="s">
        <v>23</v>
      </c>
      <c r="H85" s="61">
        <v>44452</v>
      </c>
      <c r="I85" s="60">
        <v>305.14999389648438</v>
      </c>
      <c r="J85" s="60"/>
      <c r="K85" s="18" t="s">
        <v>24</v>
      </c>
      <c r="L85" s="18">
        <v>2134443</v>
      </c>
      <c r="M85" s="61">
        <v>44817</v>
      </c>
      <c r="N85" s="56">
        <f t="shared" ca="1" si="1"/>
        <v>218.52685763889167</v>
      </c>
    </row>
    <row r="86" spans="2:14" x14ac:dyDescent="0.2">
      <c r="B86" s="57" t="s">
        <v>30</v>
      </c>
      <c r="C86" s="57" t="s">
        <v>452</v>
      </c>
      <c r="D86" s="58" t="s">
        <v>429</v>
      </c>
      <c r="E86" s="18" t="s">
        <v>453</v>
      </c>
      <c r="F86" s="58" t="s">
        <v>454</v>
      </c>
      <c r="G86" s="59" t="s">
        <v>23</v>
      </c>
      <c r="H86" s="61">
        <v>44434</v>
      </c>
      <c r="I86" s="60">
        <v>639.71002197265625</v>
      </c>
      <c r="J86" s="60"/>
      <c r="K86" s="18" t="s">
        <v>24</v>
      </c>
      <c r="L86" s="18">
        <v>2117373</v>
      </c>
      <c r="M86" s="61">
        <v>44799</v>
      </c>
      <c r="N86" s="56">
        <f t="shared" ca="1" si="1"/>
        <v>200.52685763889167</v>
      </c>
    </row>
    <row r="87" spans="2:14" x14ac:dyDescent="0.2">
      <c r="B87" s="57" t="s">
        <v>30</v>
      </c>
      <c r="C87" s="57" t="s">
        <v>482</v>
      </c>
      <c r="D87" s="58" t="s">
        <v>429</v>
      </c>
      <c r="E87" s="18" t="s">
        <v>483</v>
      </c>
      <c r="F87" s="58" t="s">
        <v>484</v>
      </c>
      <c r="G87" s="59" t="s">
        <v>23</v>
      </c>
      <c r="H87" s="61">
        <v>44398</v>
      </c>
      <c r="I87" s="60">
        <v>530.52001953125</v>
      </c>
      <c r="J87" s="60"/>
      <c r="K87" s="18" t="s">
        <v>24</v>
      </c>
      <c r="L87" s="18">
        <v>2080816</v>
      </c>
      <c r="M87" s="61">
        <v>44763</v>
      </c>
      <c r="N87" s="56">
        <f t="shared" ca="1" si="1"/>
        <v>164.52685763889167</v>
      </c>
    </row>
    <row r="88" spans="2:14" x14ac:dyDescent="0.2">
      <c r="B88" s="57" t="s">
        <v>30</v>
      </c>
      <c r="C88" s="57" t="s">
        <v>492</v>
      </c>
      <c r="D88" s="58" t="s">
        <v>429</v>
      </c>
      <c r="E88" s="18" t="s">
        <v>493</v>
      </c>
      <c r="F88" s="58" t="s">
        <v>494</v>
      </c>
      <c r="G88" s="59" t="s">
        <v>23</v>
      </c>
      <c r="H88" s="61">
        <v>44390</v>
      </c>
      <c r="I88" s="117">
        <v>327.3699951171875</v>
      </c>
      <c r="J88" s="60"/>
      <c r="K88" s="18" t="s">
        <v>24</v>
      </c>
      <c r="L88" s="18">
        <v>2070949</v>
      </c>
      <c r="M88" s="61">
        <v>44755</v>
      </c>
      <c r="N88" s="56">
        <f t="shared" ca="1" si="1"/>
        <v>156.52685763889167</v>
      </c>
    </row>
    <row r="89" spans="2:14" x14ac:dyDescent="0.2">
      <c r="B89" s="57"/>
      <c r="C89" s="57"/>
      <c r="D89" s="58"/>
      <c r="F89" s="58"/>
      <c r="G89" s="59"/>
      <c r="H89" s="61"/>
      <c r="I89" s="60"/>
      <c r="J89" s="123">
        <f>SUM(I83:I88)</f>
        <v>2033.3900365829468</v>
      </c>
      <c r="K89" s="18"/>
      <c r="L89" s="18"/>
      <c r="M89" s="61"/>
      <c r="N89" s="93"/>
    </row>
    <row r="90" spans="2:14" ht="15" x14ac:dyDescent="0.2">
      <c r="B90" s="127" t="s">
        <v>625</v>
      </c>
      <c r="C90" s="127"/>
      <c r="D90" s="127"/>
      <c r="E90" s="127"/>
      <c r="F90" s="127"/>
      <c r="G90" s="59"/>
      <c r="H90" s="61"/>
      <c r="I90" s="60"/>
      <c r="J90" s="60"/>
      <c r="K90" s="18"/>
      <c r="L90" s="18"/>
      <c r="M90" s="61"/>
      <c r="N90" s="93"/>
    </row>
    <row r="91" spans="2:14" x14ac:dyDescent="0.2">
      <c r="B91" s="57" t="s">
        <v>30</v>
      </c>
      <c r="C91" s="57" t="s">
        <v>101</v>
      </c>
      <c r="D91" s="58" t="s">
        <v>102</v>
      </c>
      <c r="E91" s="18" t="s">
        <v>103</v>
      </c>
      <c r="F91" s="58" t="s">
        <v>104</v>
      </c>
      <c r="G91" s="59" t="s">
        <v>29</v>
      </c>
      <c r="H91" s="61">
        <v>44518</v>
      </c>
      <c r="I91" s="60">
        <v>674.41998291015625</v>
      </c>
      <c r="J91" s="60"/>
      <c r="K91" s="18" t="s">
        <v>24</v>
      </c>
      <c r="L91" s="18">
        <v>2214469</v>
      </c>
      <c r="M91" s="61">
        <v>44926</v>
      </c>
      <c r="N91" s="56">
        <f ca="1">M91- NOW() + 1</f>
        <v>327.52685763889167</v>
      </c>
    </row>
    <row r="92" spans="2:14" x14ac:dyDescent="0.2">
      <c r="B92" s="57" t="s">
        <v>30</v>
      </c>
      <c r="C92" s="57" t="s">
        <v>204</v>
      </c>
      <c r="D92" s="58" t="s">
        <v>102</v>
      </c>
      <c r="E92" s="18" t="s">
        <v>205</v>
      </c>
      <c r="F92" s="58" t="s">
        <v>206</v>
      </c>
      <c r="G92" s="59" t="s">
        <v>29</v>
      </c>
      <c r="H92" s="61">
        <v>44546</v>
      </c>
      <c r="I92" s="60">
        <v>373.55999755859375</v>
      </c>
      <c r="J92" s="60"/>
      <c r="K92" s="18" t="s">
        <v>24</v>
      </c>
      <c r="L92" s="18">
        <v>2243090</v>
      </c>
      <c r="M92" s="61">
        <v>44926</v>
      </c>
      <c r="N92" s="56">
        <f ca="1">M92- NOW() + 1</f>
        <v>327.52685763889167</v>
      </c>
    </row>
    <row r="93" spans="2:14" x14ac:dyDescent="0.2">
      <c r="B93" s="57" t="s">
        <v>30</v>
      </c>
      <c r="C93" s="57" t="s">
        <v>265</v>
      </c>
      <c r="D93" s="58" t="s">
        <v>102</v>
      </c>
      <c r="E93" s="18" t="s">
        <v>266</v>
      </c>
      <c r="F93" s="58" t="s">
        <v>267</v>
      </c>
      <c r="G93" s="59" t="s">
        <v>268</v>
      </c>
      <c r="H93" s="61">
        <v>44538</v>
      </c>
      <c r="I93" s="60">
        <v>447.3900146484375</v>
      </c>
      <c r="J93" s="60"/>
      <c r="K93" s="18" t="s">
        <v>24</v>
      </c>
      <c r="L93" s="18">
        <v>2235564</v>
      </c>
      <c r="M93" s="61">
        <v>44903</v>
      </c>
      <c r="N93" s="56">
        <f ca="1">M93- NOW() + 1</f>
        <v>304.52685763889167</v>
      </c>
    </row>
    <row r="94" spans="2:14" x14ac:dyDescent="0.2">
      <c r="B94" s="57" t="s">
        <v>30</v>
      </c>
      <c r="C94" s="57" t="s">
        <v>285</v>
      </c>
      <c r="D94" s="58" t="s">
        <v>102</v>
      </c>
      <c r="E94" s="18" t="s">
        <v>286</v>
      </c>
      <c r="F94" s="58" t="s">
        <v>287</v>
      </c>
      <c r="G94" s="59" t="s">
        <v>288</v>
      </c>
      <c r="H94" s="61">
        <v>44535</v>
      </c>
      <c r="I94" s="60">
        <v>344.16000366210938</v>
      </c>
      <c r="J94" s="60"/>
      <c r="K94" s="18" t="s">
        <v>24</v>
      </c>
      <c r="L94" s="18">
        <v>2231435</v>
      </c>
      <c r="M94" s="61">
        <v>44900</v>
      </c>
      <c r="N94" s="56">
        <f ca="1">M94- NOW() + 1</f>
        <v>301.52685763889167</v>
      </c>
    </row>
    <row r="95" spans="2:14" x14ac:dyDescent="0.2">
      <c r="B95" s="57" t="s">
        <v>30</v>
      </c>
      <c r="C95" s="57" t="s">
        <v>289</v>
      </c>
      <c r="D95" s="58" t="s">
        <v>102</v>
      </c>
      <c r="E95" s="18" t="s">
        <v>290</v>
      </c>
      <c r="F95" s="58" t="s">
        <v>291</v>
      </c>
      <c r="G95" s="59" t="s">
        <v>23</v>
      </c>
      <c r="H95" s="61">
        <v>44532</v>
      </c>
      <c r="I95" s="117">
        <v>697.969970703125</v>
      </c>
      <c r="J95" s="60"/>
      <c r="K95" s="18" t="s">
        <v>24</v>
      </c>
      <c r="L95" s="18">
        <v>2228047</v>
      </c>
      <c r="M95" s="61">
        <v>44897</v>
      </c>
      <c r="N95" s="56">
        <f ca="1">M95- NOW() + 1</f>
        <v>298.52685763889167</v>
      </c>
    </row>
    <row r="96" spans="2:14" x14ac:dyDescent="0.2">
      <c r="B96" s="57"/>
      <c r="C96" s="57"/>
      <c r="D96" s="58"/>
      <c r="F96" s="58"/>
      <c r="G96" s="59"/>
      <c r="H96" s="61"/>
      <c r="I96" s="60"/>
      <c r="J96" s="123">
        <f>SUM(I91:I95)</f>
        <v>2537.4999694824219</v>
      </c>
      <c r="K96" s="18"/>
      <c r="L96" s="18"/>
      <c r="M96" s="61"/>
      <c r="N96" s="93"/>
    </row>
    <row r="97" spans="2:14" ht="15" x14ac:dyDescent="0.2">
      <c r="B97" s="127" t="s">
        <v>671</v>
      </c>
      <c r="C97" s="127"/>
      <c r="D97" s="127"/>
      <c r="E97" s="127"/>
      <c r="F97" s="127"/>
      <c r="G97" s="59"/>
      <c r="H97" s="61"/>
      <c r="I97" s="60"/>
      <c r="J97" s="60"/>
      <c r="K97" s="18"/>
      <c r="L97" s="18"/>
      <c r="M97" s="61"/>
      <c r="N97" s="93"/>
    </row>
    <row r="98" spans="2:14" x14ac:dyDescent="0.2">
      <c r="B98" s="57" t="s">
        <v>30</v>
      </c>
      <c r="C98" s="57" t="s">
        <v>172</v>
      </c>
      <c r="D98" s="58" t="s">
        <v>173</v>
      </c>
      <c r="E98" s="18" t="s">
        <v>174</v>
      </c>
      <c r="F98" s="58" t="s">
        <v>175</v>
      </c>
      <c r="G98" s="59" t="s">
        <v>38</v>
      </c>
      <c r="H98" s="61">
        <v>44504</v>
      </c>
      <c r="I98" s="60">
        <v>390.3800048828125</v>
      </c>
      <c r="J98" s="60"/>
      <c r="K98" s="18" t="s">
        <v>24</v>
      </c>
      <c r="L98" s="18">
        <v>2198346</v>
      </c>
      <c r="M98" s="61">
        <v>44926</v>
      </c>
      <c r="N98" s="56">
        <f ca="1">M98- NOW() + 1</f>
        <v>327.52685763889167</v>
      </c>
    </row>
    <row r="99" spans="2:14" x14ac:dyDescent="0.2">
      <c r="B99" s="57" t="s">
        <v>30</v>
      </c>
      <c r="C99" s="57" t="s">
        <v>197</v>
      </c>
      <c r="D99" s="58" t="s">
        <v>173</v>
      </c>
      <c r="E99" s="18" t="s">
        <v>198</v>
      </c>
      <c r="F99" s="58" t="s">
        <v>199</v>
      </c>
      <c r="G99" s="59" t="s">
        <v>38</v>
      </c>
      <c r="H99" s="61">
        <v>44508</v>
      </c>
      <c r="I99" s="60">
        <v>281.6400146484375</v>
      </c>
      <c r="J99" s="60"/>
      <c r="K99" s="18" t="s">
        <v>24</v>
      </c>
      <c r="L99" s="18">
        <v>2201884</v>
      </c>
      <c r="M99" s="61">
        <v>44926</v>
      </c>
      <c r="N99" s="56">
        <f ca="1">M99- NOW() + 1</f>
        <v>327.52685763889167</v>
      </c>
    </row>
    <row r="100" spans="2:14" x14ac:dyDescent="0.2">
      <c r="B100" s="57" t="s">
        <v>30</v>
      </c>
      <c r="C100" s="57" t="s">
        <v>308</v>
      </c>
      <c r="D100" s="58" t="s">
        <v>173</v>
      </c>
      <c r="E100" s="18" t="s">
        <v>309</v>
      </c>
      <c r="F100" s="58" t="s">
        <v>310</v>
      </c>
      <c r="G100" s="59" t="s">
        <v>23</v>
      </c>
      <c r="H100" s="61">
        <v>44529</v>
      </c>
      <c r="I100" s="60">
        <v>356.08999633789063</v>
      </c>
      <c r="J100" s="60"/>
      <c r="K100" s="18" t="s">
        <v>24</v>
      </c>
      <c r="L100" s="18">
        <v>2224114</v>
      </c>
      <c r="M100" s="61">
        <v>44894</v>
      </c>
      <c r="N100" s="56">
        <f ca="1">M100- NOW() + 1</f>
        <v>295.52685763889167</v>
      </c>
    </row>
    <row r="101" spans="2:14" x14ac:dyDescent="0.2">
      <c r="B101" s="57" t="s">
        <v>30</v>
      </c>
      <c r="C101" s="57" t="s">
        <v>373</v>
      </c>
      <c r="D101" s="58" t="s">
        <v>173</v>
      </c>
      <c r="E101" s="18" t="s">
        <v>374</v>
      </c>
      <c r="F101" s="58" t="s">
        <v>375</v>
      </c>
      <c r="G101" s="59" t="s">
        <v>288</v>
      </c>
      <c r="H101" s="61">
        <v>44503</v>
      </c>
      <c r="I101" s="60">
        <v>354.67999267578125</v>
      </c>
      <c r="J101" s="60"/>
      <c r="K101" s="18" t="s">
        <v>24</v>
      </c>
      <c r="L101" s="18">
        <v>2196682</v>
      </c>
      <c r="M101" s="61">
        <v>44868</v>
      </c>
      <c r="N101" s="56">
        <f ca="1">M101- NOW() + 1</f>
        <v>269.52685763889167</v>
      </c>
    </row>
    <row r="102" spans="2:14" x14ac:dyDescent="0.2">
      <c r="B102" s="57" t="s">
        <v>30</v>
      </c>
      <c r="C102" s="57" t="s">
        <v>376</v>
      </c>
      <c r="D102" s="58" t="s">
        <v>173</v>
      </c>
      <c r="E102" s="18" t="s">
        <v>377</v>
      </c>
      <c r="F102" s="58" t="s">
        <v>378</v>
      </c>
      <c r="G102" s="59" t="s">
        <v>288</v>
      </c>
      <c r="H102" s="61">
        <v>44503</v>
      </c>
      <c r="I102" s="117">
        <v>384.67999267578125</v>
      </c>
      <c r="J102" s="60"/>
      <c r="K102" s="18" t="s">
        <v>24</v>
      </c>
      <c r="L102" s="18">
        <v>2197485</v>
      </c>
      <c r="M102" s="61">
        <v>44868</v>
      </c>
      <c r="N102" s="56">
        <f ca="1">M102- NOW() + 1</f>
        <v>269.52685763889167</v>
      </c>
    </row>
    <row r="103" spans="2:14" x14ac:dyDescent="0.2">
      <c r="B103" s="57"/>
      <c r="C103" s="57"/>
      <c r="D103" s="58"/>
      <c r="F103" s="58"/>
      <c r="G103" s="59"/>
      <c r="H103" s="61"/>
      <c r="I103" s="60"/>
      <c r="J103" s="123">
        <f>SUM(I98:I102)</f>
        <v>1767.4700012207031</v>
      </c>
      <c r="K103" s="18"/>
      <c r="L103" s="18"/>
      <c r="M103" s="61"/>
      <c r="N103" s="93"/>
    </row>
    <row r="104" spans="2:14" ht="15" x14ac:dyDescent="0.2">
      <c r="B104" s="127" t="s">
        <v>672</v>
      </c>
      <c r="C104" s="127"/>
      <c r="D104" s="127"/>
      <c r="E104" s="127"/>
      <c r="F104" s="127"/>
      <c r="G104" s="59"/>
      <c r="H104" s="61"/>
      <c r="I104" s="60"/>
      <c r="J104" s="60"/>
      <c r="K104" s="18"/>
      <c r="L104" s="18"/>
      <c r="M104" s="61"/>
      <c r="N104" s="93"/>
    </row>
    <row r="105" spans="2:14" x14ac:dyDescent="0.2">
      <c r="B105" s="57" t="s">
        <v>30</v>
      </c>
      <c r="C105" s="57" t="s">
        <v>323</v>
      </c>
      <c r="D105" s="58" t="s">
        <v>324</v>
      </c>
      <c r="E105" s="18" t="s">
        <v>325</v>
      </c>
      <c r="F105" s="58" t="s">
        <v>326</v>
      </c>
      <c r="G105" s="59" t="s">
        <v>23</v>
      </c>
      <c r="H105" s="61">
        <v>44519</v>
      </c>
      <c r="I105" s="60">
        <v>1268.5699462890625</v>
      </c>
      <c r="J105" s="60"/>
      <c r="K105" s="18" t="s">
        <v>24</v>
      </c>
      <c r="L105" s="18">
        <v>2216429</v>
      </c>
      <c r="M105" s="61">
        <v>44884</v>
      </c>
      <c r="N105" s="56">
        <f ca="1">M105- NOW() + 1</f>
        <v>285.52685763889167</v>
      </c>
    </row>
    <row r="106" spans="2:14" x14ac:dyDescent="0.2">
      <c r="B106" s="57" t="s">
        <v>30</v>
      </c>
      <c r="C106" s="57" t="s">
        <v>330</v>
      </c>
      <c r="D106" s="58" t="s">
        <v>324</v>
      </c>
      <c r="E106" s="18" t="s">
        <v>331</v>
      </c>
      <c r="F106" s="58" t="s">
        <v>332</v>
      </c>
      <c r="G106" s="59" t="s">
        <v>23</v>
      </c>
      <c r="H106" s="61">
        <v>44516</v>
      </c>
      <c r="I106" s="60">
        <v>1048.969970703125</v>
      </c>
      <c r="J106" s="60"/>
      <c r="K106" s="18" t="s">
        <v>24</v>
      </c>
      <c r="L106" s="18">
        <v>2212021</v>
      </c>
      <c r="M106" s="61">
        <v>44881</v>
      </c>
      <c r="N106" s="56">
        <f ca="1">M106- NOW() + 1</f>
        <v>282.52685763889167</v>
      </c>
    </row>
    <row r="107" spans="2:14" x14ac:dyDescent="0.2">
      <c r="B107" s="57" t="s">
        <v>30</v>
      </c>
      <c r="C107" s="57" t="s">
        <v>386</v>
      </c>
      <c r="D107" s="58" t="s">
        <v>324</v>
      </c>
      <c r="E107" s="18" t="s">
        <v>387</v>
      </c>
      <c r="F107" s="58" t="s">
        <v>388</v>
      </c>
      <c r="G107" s="59" t="s">
        <v>23</v>
      </c>
      <c r="H107" s="61">
        <v>44497</v>
      </c>
      <c r="I107" s="117">
        <v>1031.27001953125</v>
      </c>
      <c r="J107" s="60"/>
      <c r="K107" s="18" t="s">
        <v>24</v>
      </c>
      <c r="L107" s="18">
        <v>2190902</v>
      </c>
      <c r="M107" s="61">
        <v>44862</v>
      </c>
      <c r="N107" s="56">
        <f ca="1">M107- NOW() + 1</f>
        <v>263.52685763889167</v>
      </c>
    </row>
    <row r="108" spans="2:14" x14ac:dyDescent="0.2">
      <c r="B108" s="57"/>
      <c r="C108" s="57"/>
      <c r="D108" s="58"/>
      <c r="F108" s="58"/>
      <c r="G108" s="59"/>
      <c r="H108" s="61"/>
      <c r="I108" s="60"/>
      <c r="J108" s="123">
        <f>SUM(I105:I107)</f>
        <v>3348.8099365234375</v>
      </c>
      <c r="K108" s="18"/>
      <c r="L108" s="18"/>
      <c r="M108" s="61"/>
      <c r="N108" s="93"/>
    </row>
    <row r="109" spans="2:14" ht="15" x14ac:dyDescent="0.2">
      <c r="B109" s="127" t="s">
        <v>626</v>
      </c>
      <c r="C109" s="127"/>
      <c r="D109" s="127"/>
      <c r="E109" s="127"/>
      <c r="F109" s="127"/>
      <c r="G109" s="59"/>
      <c r="H109" s="61"/>
      <c r="I109" s="60"/>
      <c r="J109" s="60"/>
      <c r="K109" s="18"/>
      <c r="L109" s="18"/>
      <c r="M109" s="61"/>
      <c r="N109" s="93"/>
    </row>
    <row r="110" spans="2:14" x14ac:dyDescent="0.2">
      <c r="B110" s="57" t="s">
        <v>18</v>
      </c>
      <c r="C110" s="57" t="s">
        <v>369</v>
      </c>
      <c r="D110" s="58" t="s">
        <v>370</v>
      </c>
      <c r="E110" s="18" t="s">
        <v>371</v>
      </c>
      <c r="F110" s="58" t="s">
        <v>372</v>
      </c>
      <c r="G110" s="59" t="s">
        <v>29</v>
      </c>
      <c r="H110" s="61">
        <v>44508</v>
      </c>
      <c r="I110" s="117">
        <v>99.519996643066406</v>
      </c>
      <c r="J110" s="60"/>
      <c r="K110" s="18" t="s">
        <v>24</v>
      </c>
      <c r="L110" s="18">
        <v>2202886</v>
      </c>
      <c r="M110" s="61">
        <v>44873</v>
      </c>
      <c r="N110" s="56">
        <f ca="1">M110- NOW() + 1</f>
        <v>274.52685763889167</v>
      </c>
    </row>
    <row r="111" spans="2:14" x14ac:dyDescent="0.2">
      <c r="B111" s="57"/>
      <c r="C111" s="57"/>
      <c r="D111" s="58"/>
      <c r="F111" s="58"/>
      <c r="G111" s="59"/>
      <c r="H111" s="61"/>
      <c r="I111" s="60"/>
      <c r="J111" s="123">
        <f>SUM(I110)</f>
        <v>99.519996643066406</v>
      </c>
      <c r="K111" s="18"/>
      <c r="L111" s="18"/>
      <c r="M111" s="61"/>
      <c r="N111" s="93"/>
    </row>
    <row r="112" spans="2:14" ht="15" x14ac:dyDescent="0.2">
      <c r="B112" s="125" t="s">
        <v>627</v>
      </c>
      <c r="C112" s="125"/>
      <c r="D112" s="125"/>
      <c r="E112" s="125"/>
      <c r="F112" s="125"/>
      <c r="G112" s="59"/>
      <c r="H112" s="61"/>
      <c r="I112" s="60"/>
      <c r="J112" s="60"/>
      <c r="K112" s="18"/>
      <c r="L112" s="18"/>
      <c r="M112" s="61"/>
      <c r="N112" s="93"/>
    </row>
    <row r="113" spans="2:14" x14ac:dyDescent="0.2">
      <c r="B113" s="57" t="s">
        <v>30</v>
      </c>
      <c r="C113" s="57" t="s">
        <v>498</v>
      </c>
      <c r="D113" s="58" t="s">
        <v>499</v>
      </c>
      <c r="E113" s="18" t="s">
        <v>500</v>
      </c>
      <c r="F113" s="58" t="s">
        <v>501</v>
      </c>
      <c r="G113" s="59" t="s">
        <v>23</v>
      </c>
      <c r="H113" s="61">
        <v>44371</v>
      </c>
      <c r="I113" s="117">
        <v>204.19999694824219</v>
      </c>
      <c r="J113" s="60"/>
      <c r="K113" s="18" t="s">
        <v>226</v>
      </c>
      <c r="L113" s="18">
        <v>2053963</v>
      </c>
      <c r="M113" s="61">
        <v>44736</v>
      </c>
      <c r="N113" s="56">
        <f ca="1">M113- NOW() + 1</f>
        <v>137.52685763889167</v>
      </c>
    </row>
    <row r="114" spans="2:14" x14ac:dyDescent="0.2">
      <c r="B114" s="57"/>
      <c r="C114" s="57"/>
      <c r="D114" s="58"/>
      <c r="F114" s="58"/>
      <c r="G114" s="59"/>
      <c r="H114" s="61"/>
      <c r="I114" s="60"/>
      <c r="J114" s="123">
        <f>SUM(I113)</f>
        <v>204.19999694824219</v>
      </c>
      <c r="K114" s="18"/>
      <c r="L114" s="18"/>
      <c r="M114" s="61"/>
      <c r="N114" s="93"/>
    </row>
    <row r="115" spans="2:14" ht="15" x14ac:dyDescent="0.2">
      <c r="B115" s="125" t="s">
        <v>673</v>
      </c>
      <c r="C115" s="125"/>
      <c r="D115" s="125"/>
      <c r="E115" s="125"/>
      <c r="F115" s="125"/>
      <c r="G115" s="59"/>
      <c r="H115" s="61"/>
      <c r="I115" s="60"/>
      <c r="J115" s="60"/>
      <c r="K115" s="18"/>
      <c r="L115" s="18"/>
      <c r="M115" s="61"/>
      <c r="N115" s="93"/>
    </row>
    <row r="116" spans="2:14" x14ac:dyDescent="0.2">
      <c r="B116" s="57" t="s">
        <v>30</v>
      </c>
      <c r="C116" s="57" t="s">
        <v>144</v>
      </c>
      <c r="D116" s="58" t="s">
        <v>145</v>
      </c>
      <c r="E116" s="18" t="s">
        <v>146</v>
      </c>
      <c r="F116" s="58" t="s">
        <v>147</v>
      </c>
      <c r="G116" s="59" t="s">
        <v>29</v>
      </c>
      <c r="H116" s="61">
        <v>44543</v>
      </c>
      <c r="I116" s="60">
        <v>356.69000244140625</v>
      </c>
      <c r="J116" s="60"/>
      <c r="K116" s="18" t="s">
        <v>24</v>
      </c>
      <c r="L116" s="18">
        <v>2239568</v>
      </c>
      <c r="M116" s="61">
        <v>44926</v>
      </c>
      <c r="N116" s="56">
        <f ca="1">M116- NOW() + 1</f>
        <v>327.52685763889167</v>
      </c>
    </row>
    <row r="117" spans="2:14" x14ac:dyDescent="0.2">
      <c r="B117" s="57" t="s">
        <v>30</v>
      </c>
      <c r="C117" s="57" t="s">
        <v>243</v>
      </c>
      <c r="D117" s="58" t="s">
        <v>145</v>
      </c>
      <c r="E117" s="18" t="s">
        <v>244</v>
      </c>
      <c r="F117" s="58" t="s">
        <v>245</v>
      </c>
      <c r="G117" s="59" t="s">
        <v>23</v>
      </c>
      <c r="H117" s="61">
        <v>44545</v>
      </c>
      <c r="I117" s="117">
        <v>251.16999816894531</v>
      </c>
      <c r="J117" s="60"/>
      <c r="K117" s="18" t="s">
        <v>24</v>
      </c>
      <c r="L117" s="18">
        <v>2241273</v>
      </c>
      <c r="M117" s="61">
        <v>44910</v>
      </c>
      <c r="N117" s="56">
        <f ca="1">M117- NOW() + 1</f>
        <v>311.52685763889167</v>
      </c>
    </row>
    <row r="118" spans="2:14" x14ac:dyDescent="0.2">
      <c r="B118" s="57"/>
      <c r="C118" s="57"/>
      <c r="D118" s="58"/>
      <c r="F118" s="58"/>
      <c r="G118" s="59"/>
      <c r="H118" s="61"/>
      <c r="I118" s="60"/>
      <c r="J118" s="123">
        <f>SUM(I116:I117)</f>
        <v>607.86000061035156</v>
      </c>
      <c r="K118" s="18"/>
      <c r="L118" s="18"/>
      <c r="M118" s="61"/>
      <c r="N118" s="93"/>
    </row>
    <row r="119" spans="2:14" ht="15" x14ac:dyDescent="0.25">
      <c r="B119" s="103" t="s">
        <v>628</v>
      </c>
      <c r="C119" s="104"/>
      <c r="D119" s="102"/>
      <c r="E119" s="105"/>
      <c r="F119" s="102"/>
      <c r="G119" s="59"/>
      <c r="H119" s="61"/>
      <c r="I119" s="60"/>
      <c r="J119" s="60"/>
      <c r="K119" s="18"/>
      <c r="L119" s="18"/>
      <c r="M119" s="61"/>
      <c r="N119" s="93"/>
    </row>
    <row r="120" spans="2:14" x14ac:dyDescent="0.2">
      <c r="B120" s="57" t="s">
        <v>30</v>
      </c>
      <c r="C120" s="57" t="s">
        <v>109</v>
      </c>
      <c r="D120" s="58" t="s">
        <v>110</v>
      </c>
      <c r="E120" s="18" t="s">
        <v>111</v>
      </c>
      <c r="F120" s="58" t="s">
        <v>112</v>
      </c>
      <c r="G120" s="59" t="s">
        <v>29</v>
      </c>
      <c r="H120" s="61">
        <v>44376</v>
      </c>
      <c r="I120" s="60">
        <v>271.85000610351563</v>
      </c>
      <c r="J120" s="60"/>
      <c r="K120" s="18" t="s">
        <v>24</v>
      </c>
      <c r="L120" s="18">
        <v>2058512</v>
      </c>
      <c r="M120" s="61">
        <v>44926</v>
      </c>
      <c r="N120" s="56">
        <f ca="1">M120- NOW() + 1</f>
        <v>327.52685763889167</v>
      </c>
    </row>
    <row r="121" spans="2:14" x14ac:dyDescent="0.2">
      <c r="B121" s="57" t="s">
        <v>30</v>
      </c>
      <c r="C121" s="57" t="s">
        <v>132</v>
      </c>
      <c r="D121" s="58" t="s">
        <v>110</v>
      </c>
      <c r="E121" s="18" t="s">
        <v>133</v>
      </c>
      <c r="F121" s="58" t="s">
        <v>134</v>
      </c>
      <c r="G121" s="59" t="s">
        <v>29</v>
      </c>
      <c r="H121" s="61">
        <v>44391</v>
      </c>
      <c r="I121" s="60">
        <v>418.83999633789063</v>
      </c>
      <c r="J121" s="60"/>
      <c r="K121" s="18" t="s">
        <v>24</v>
      </c>
      <c r="L121" s="18">
        <v>2072230</v>
      </c>
      <c r="M121" s="61">
        <v>44926</v>
      </c>
      <c r="N121" s="56">
        <f ca="1">M121- NOW() + 1</f>
        <v>327.52685763889167</v>
      </c>
    </row>
    <row r="122" spans="2:14" x14ac:dyDescent="0.2">
      <c r="B122" s="57" t="s">
        <v>30</v>
      </c>
      <c r="C122" s="57" t="s">
        <v>298</v>
      </c>
      <c r="D122" s="58" t="s">
        <v>110</v>
      </c>
      <c r="E122" s="18" t="s">
        <v>299</v>
      </c>
      <c r="F122" s="58" t="s">
        <v>300</v>
      </c>
      <c r="G122" s="59" t="s">
        <v>23</v>
      </c>
      <c r="H122" s="61">
        <v>44530</v>
      </c>
      <c r="I122" s="60">
        <v>355.47000122070313</v>
      </c>
      <c r="J122" s="60"/>
      <c r="K122" s="18" t="s">
        <v>24</v>
      </c>
      <c r="L122" s="18">
        <v>2225034</v>
      </c>
      <c r="M122" s="61">
        <v>44895</v>
      </c>
      <c r="N122" s="56">
        <f ca="1">M122- NOW() + 1</f>
        <v>296.52685763889167</v>
      </c>
    </row>
    <row r="123" spans="2:14" x14ac:dyDescent="0.2">
      <c r="B123" s="57" t="s">
        <v>30</v>
      </c>
      <c r="C123" s="57" t="s">
        <v>305</v>
      </c>
      <c r="D123" s="58" t="s">
        <v>110</v>
      </c>
      <c r="E123" s="18" t="s">
        <v>306</v>
      </c>
      <c r="F123" s="58" t="s">
        <v>307</v>
      </c>
      <c r="G123" s="59" t="s">
        <v>23</v>
      </c>
      <c r="H123" s="61">
        <v>44529</v>
      </c>
      <c r="I123" s="60">
        <v>355.47000122070313</v>
      </c>
      <c r="J123" s="60"/>
      <c r="K123" s="18" t="s">
        <v>24</v>
      </c>
      <c r="L123" s="18">
        <v>2224082</v>
      </c>
      <c r="M123" s="61">
        <v>44894</v>
      </c>
      <c r="N123" s="56">
        <f ca="1">M123- NOW() + 1</f>
        <v>295.52685763889167</v>
      </c>
    </row>
    <row r="124" spans="2:14" x14ac:dyDescent="0.2">
      <c r="B124" s="57" t="s">
        <v>30</v>
      </c>
      <c r="C124" s="57" t="s">
        <v>448</v>
      </c>
      <c r="D124" s="58" t="s">
        <v>110</v>
      </c>
      <c r="E124" s="18" t="s">
        <v>449</v>
      </c>
      <c r="F124" s="58" t="s">
        <v>450</v>
      </c>
      <c r="G124" s="59" t="s">
        <v>451</v>
      </c>
      <c r="H124" s="61">
        <v>44447</v>
      </c>
      <c r="I124" s="117">
        <v>265.67001342773438</v>
      </c>
      <c r="J124" s="60"/>
      <c r="K124" s="18" t="s">
        <v>226</v>
      </c>
      <c r="L124" s="18">
        <v>2130113</v>
      </c>
      <c r="M124" s="61">
        <v>44812</v>
      </c>
      <c r="N124" s="56">
        <f ca="1">M124- NOW() + 1</f>
        <v>213.52685763889167</v>
      </c>
    </row>
    <row r="125" spans="2:14" x14ac:dyDescent="0.2">
      <c r="B125" s="57"/>
      <c r="C125" s="57"/>
      <c r="D125" s="58"/>
      <c r="F125" s="58"/>
      <c r="G125" s="59"/>
      <c r="H125" s="61"/>
      <c r="I125" s="60"/>
      <c r="J125" s="123">
        <f>SUM(I120:I124)</f>
        <v>1667.3000183105469</v>
      </c>
      <c r="K125" s="18"/>
      <c r="L125" s="18"/>
      <c r="M125" s="61"/>
      <c r="N125" s="93"/>
    </row>
    <row r="126" spans="2:14" ht="15" x14ac:dyDescent="0.25">
      <c r="B126" s="103" t="s">
        <v>629</v>
      </c>
      <c r="C126" s="104"/>
      <c r="D126" s="102"/>
      <c r="E126" s="105"/>
      <c r="F126" s="102"/>
      <c r="G126" s="59"/>
      <c r="H126" s="61"/>
      <c r="I126" s="60"/>
      <c r="J126" s="60"/>
      <c r="K126" s="18"/>
      <c r="L126" s="18"/>
      <c r="M126" s="61"/>
      <c r="N126" s="93"/>
    </row>
    <row r="127" spans="2:14" x14ac:dyDescent="0.2">
      <c r="B127" s="57" t="s">
        <v>30</v>
      </c>
      <c r="C127" s="57" t="s">
        <v>337</v>
      </c>
      <c r="D127" s="58" t="s">
        <v>338</v>
      </c>
      <c r="E127" s="18" t="s">
        <v>339</v>
      </c>
      <c r="F127" s="58" t="s">
        <v>340</v>
      </c>
      <c r="G127" s="59" t="s">
        <v>23</v>
      </c>
      <c r="H127" s="61">
        <v>44515</v>
      </c>
      <c r="I127" s="60">
        <v>251.14999389648438</v>
      </c>
      <c r="J127" s="60"/>
      <c r="K127" s="18" t="s">
        <v>24</v>
      </c>
      <c r="L127" s="18">
        <v>2210332</v>
      </c>
      <c r="M127" s="61">
        <v>44880</v>
      </c>
      <c r="N127" s="56">
        <f ca="1">M127- NOW() + 1</f>
        <v>281.52685763889167</v>
      </c>
    </row>
    <row r="128" spans="2:14" x14ac:dyDescent="0.2">
      <c r="B128" s="57" t="s">
        <v>18</v>
      </c>
      <c r="C128" s="57" t="s">
        <v>511</v>
      </c>
      <c r="D128" s="58" t="s">
        <v>338</v>
      </c>
      <c r="E128" s="18" t="s">
        <v>512</v>
      </c>
      <c r="F128" s="58" t="s">
        <v>513</v>
      </c>
      <c r="G128" s="59" t="s">
        <v>29</v>
      </c>
      <c r="H128" s="61">
        <v>44244</v>
      </c>
      <c r="I128" s="117">
        <v>30.030000686645508</v>
      </c>
      <c r="J128" s="60"/>
      <c r="K128" s="18" t="s">
        <v>24</v>
      </c>
      <c r="L128" s="18">
        <v>1966582</v>
      </c>
      <c r="M128" s="61">
        <v>44609</v>
      </c>
      <c r="N128" s="62">
        <f ca="1">M128- NOW() + 1</f>
        <v>10.52685763889167</v>
      </c>
    </row>
    <row r="129" spans="2:14" x14ac:dyDescent="0.2">
      <c r="B129" s="57"/>
      <c r="C129" s="57"/>
      <c r="D129" s="58"/>
      <c r="F129" s="58"/>
      <c r="G129" s="59"/>
      <c r="H129" s="61"/>
      <c r="I129" s="60"/>
      <c r="J129" s="123">
        <f>SUM(I127:I128)</f>
        <v>281.17999458312988</v>
      </c>
      <c r="K129" s="18"/>
      <c r="L129" s="18"/>
      <c r="M129" s="61"/>
      <c r="N129" s="94"/>
    </row>
    <row r="130" spans="2:14" ht="15" x14ac:dyDescent="0.25">
      <c r="B130" s="108" t="s">
        <v>630</v>
      </c>
      <c r="C130" s="109"/>
      <c r="D130" s="102"/>
      <c r="E130" s="105"/>
      <c r="F130" s="102"/>
      <c r="G130" s="59"/>
      <c r="H130" s="61"/>
      <c r="I130" s="60"/>
      <c r="J130" s="60"/>
      <c r="K130" s="18"/>
      <c r="L130" s="18"/>
      <c r="M130" s="61"/>
      <c r="N130" s="94"/>
    </row>
    <row r="131" spans="2:14" x14ac:dyDescent="0.2">
      <c r="B131" s="57" t="s">
        <v>30</v>
      </c>
      <c r="C131" s="57" t="s">
        <v>348</v>
      </c>
      <c r="D131" s="58" t="s">
        <v>349</v>
      </c>
      <c r="E131" s="18" t="s">
        <v>350</v>
      </c>
      <c r="F131" s="58" t="s">
        <v>351</v>
      </c>
      <c r="G131" s="59" t="s">
        <v>23</v>
      </c>
      <c r="H131" s="61">
        <v>44514</v>
      </c>
      <c r="I131" s="60">
        <v>251.14999389648438</v>
      </c>
      <c r="J131" s="60"/>
      <c r="K131" s="18" t="s">
        <v>24</v>
      </c>
      <c r="L131" s="18">
        <v>2209748</v>
      </c>
      <c r="M131" s="61">
        <v>44879</v>
      </c>
      <c r="N131" s="56">
        <f ca="1">M131- NOW() + 1</f>
        <v>280.52685763889167</v>
      </c>
    </row>
    <row r="132" spans="2:14" x14ac:dyDescent="0.2">
      <c r="B132" s="57" t="s">
        <v>30</v>
      </c>
      <c r="C132" s="57" t="s">
        <v>466</v>
      </c>
      <c r="D132" s="58" t="s">
        <v>349</v>
      </c>
      <c r="E132" s="18" t="s">
        <v>467</v>
      </c>
      <c r="F132" s="58" t="s">
        <v>468</v>
      </c>
      <c r="G132" s="59" t="s">
        <v>23</v>
      </c>
      <c r="H132" s="61">
        <v>44419</v>
      </c>
      <c r="I132" s="117">
        <v>173.83999633789063</v>
      </c>
      <c r="J132" s="60"/>
      <c r="K132" s="18" t="s">
        <v>24</v>
      </c>
      <c r="L132" s="18">
        <v>2102027</v>
      </c>
      <c r="M132" s="61">
        <v>44784</v>
      </c>
      <c r="N132" s="56">
        <f ca="1">M132- NOW() + 1</f>
        <v>185.52685763889167</v>
      </c>
    </row>
    <row r="133" spans="2:14" x14ac:dyDescent="0.2">
      <c r="B133" s="57"/>
      <c r="C133" s="57"/>
      <c r="D133" s="58"/>
      <c r="F133" s="58"/>
      <c r="G133" s="59"/>
      <c r="H133" s="61"/>
      <c r="I133" s="60"/>
      <c r="J133" s="123">
        <f>SUM(I131:I132)</f>
        <v>424.989990234375</v>
      </c>
      <c r="K133" s="18"/>
      <c r="L133" s="18"/>
      <c r="M133" s="61"/>
      <c r="N133" s="93"/>
    </row>
    <row r="134" spans="2:14" ht="15" x14ac:dyDescent="0.25">
      <c r="B134" s="108" t="s">
        <v>674</v>
      </c>
      <c r="C134" s="109"/>
      <c r="D134" s="102"/>
      <c r="E134" s="105"/>
      <c r="F134" s="102"/>
      <c r="G134" s="59"/>
      <c r="H134" s="61"/>
      <c r="I134" s="60"/>
      <c r="J134" s="60"/>
      <c r="K134" s="18"/>
      <c r="L134" s="18"/>
      <c r="M134" s="61"/>
      <c r="N134" s="93"/>
    </row>
    <row r="135" spans="2:14" x14ac:dyDescent="0.2">
      <c r="B135" s="57" t="s">
        <v>30</v>
      </c>
      <c r="C135" s="57" t="s">
        <v>63</v>
      </c>
      <c r="D135" s="58" t="s">
        <v>64</v>
      </c>
      <c r="E135" s="18" t="s">
        <v>65</v>
      </c>
      <c r="F135" s="58" t="s">
        <v>66</v>
      </c>
      <c r="G135" s="59" t="s">
        <v>29</v>
      </c>
      <c r="H135" s="61">
        <v>44530</v>
      </c>
      <c r="I135" s="60">
        <v>341.3800048828125</v>
      </c>
      <c r="J135" s="60"/>
      <c r="K135" s="18" t="s">
        <v>24</v>
      </c>
      <c r="L135" s="18">
        <v>2225657</v>
      </c>
      <c r="M135" s="61">
        <v>44926</v>
      </c>
      <c r="N135" s="56">
        <f ca="1">M135- NOW() + 1</f>
        <v>327.52685763889167</v>
      </c>
    </row>
    <row r="136" spans="2:14" x14ac:dyDescent="0.2">
      <c r="B136" s="57" t="s">
        <v>30</v>
      </c>
      <c r="C136" s="57" t="s">
        <v>341</v>
      </c>
      <c r="D136" s="58" t="s">
        <v>64</v>
      </c>
      <c r="E136" s="18" t="s">
        <v>342</v>
      </c>
      <c r="F136" s="58" t="s">
        <v>343</v>
      </c>
      <c r="G136" s="59" t="s">
        <v>23</v>
      </c>
      <c r="H136" s="61">
        <v>44515</v>
      </c>
      <c r="I136" s="117">
        <v>188.44000244140625</v>
      </c>
      <c r="J136" s="60"/>
      <c r="K136" s="18" t="s">
        <v>24</v>
      </c>
      <c r="L136" s="18">
        <v>2211039</v>
      </c>
      <c r="M136" s="61">
        <v>44880</v>
      </c>
      <c r="N136" s="56">
        <f ca="1">M136- NOW() + 1</f>
        <v>281.52685763889167</v>
      </c>
    </row>
    <row r="137" spans="2:14" x14ac:dyDescent="0.2">
      <c r="B137" s="57"/>
      <c r="C137" s="57"/>
      <c r="D137" s="58"/>
      <c r="F137" s="58"/>
      <c r="G137" s="59"/>
      <c r="H137" s="61"/>
      <c r="I137" s="60"/>
      <c r="J137" s="123">
        <f>SUM(I135:I136)</f>
        <v>529.82000732421875</v>
      </c>
      <c r="K137" s="18"/>
      <c r="L137" s="18"/>
      <c r="M137" s="61"/>
      <c r="N137" s="93"/>
    </row>
    <row r="138" spans="2:14" ht="15" x14ac:dyDescent="0.2">
      <c r="B138" s="125" t="s">
        <v>631</v>
      </c>
      <c r="C138" s="125"/>
      <c r="D138" s="125"/>
      <c r="E138" s="125"/>
      <c r="F138" s="125"/>
      <c r="G138" s="59"/>
      <c r="H138" s="61"/>
      <c r="I138" s="60"/>
      <c r="J138" s="60"/>
      <c r="K138" s="18"/>
      <c r="L138" s="18"/>
      <c r="M138" s="61"/>
      <c r="N138" s="93"/>
    </row>
    <row r="139" spans="2:14" x14ac:dyDescent="0.2">
      <c r="B139" s="57" t="s">
        <v>30</v>
      </c>
      <c r="C139" s="57" t="s">
        <v>161</v>
      </c>
      <c r="D139" s="58" t="s">
        <v>162</v>
      </c>
      <c r="E139" s="18" t="s">
        <v>163</v>
      </c>
      <c r="F139" s="58" t="s">
        <v>164</v>
      </c>
      <c r="G139" s="59" t="s">
        <v>29</v>
      </c>
      <c r="H139" s="61">
        <v>44441</v>
      </c>
      <c r="I139" s="117">
        <v>357.04998779296875</v>
      </c>
      <c r="J139" s="60"/>
      <c r="K139" s="18" t="s">
        <v>24</v>
      </c>
      <c r="L139" s="18">
        <v>2125156</v>
      </c>
      <c r="M139" s="61">
        <v>44926</v>
      </c>
      <c r="N139" s="56">
        <f ca="1">M139- NOW() + 1</f>
        <v>327.52685763889167</v>
      </c>
    </row>
    <row r="140" spans="2:14" x14ac:dyDescent="0.2">
      <c r="B140" s="57"/>
      <c r="C140" s="57"/>
      <c r="D140" s="58"/>
      <c r="F140" s="58"/>
      <c r="G140" s="59"/>
      <c r="H140" s="61"/>
      <c r="I140" s="60"/>
      <c r="J140" s="123">
        <f>SUM(I139)</f>
        <v>357.04998779296875</v>
      </c>
      <c r="K140" s="18"/>
      <c r="L140" s="18"/>
      <c r="M140" s="61"/>
      <c r="N140" s="93"/>
    </row>
    <row r="141" spans="2:14" ht="15" x14ac:dyDescent="0.2">
      <c r="B141" s="125" t="s">
        <v>632</v>
      </c>
      <c r="C141" s="125"/>
      <c r="D141" s="125"/>
      <c r="E141" s="125"/>
      <c r="F141" s="125"/>
      <c r="G141" s="59"/>
      <c r="H141" s="61"/>
      <c r="I141" s="60"/>
      <c r="J141" s="60"/>
      <c r="K141" s="18"/>
      <c r="L141" s="18"/>
      <c r="M141" s="61"/>
      <c r="N141" s="93"/>
    </row>
    <row r="142" spans="2:14" x14ac:dyDescent="0.2">
      <c r="B142" s="57" t="s">
        <v>30</v>
      </c>
      <c r="C142" s="57" t="s">
        <v>415</v>
      </c>
      <c r="D142" s="58" t="s">
        <v>416</v>
      </c>
      <c r="E142" s="18" t="s">
        <v>417</v>
      </c>
      <c r="F142" s="58" t="s">
        <v>418</v>
      </c>
      <c r="G142" s="59" t="s">
        <v>29</v>
      </c>
      <c r="H142" s="61">
        <v>44466</v>
      </c>
      <c r="I142" s="117">
        <v>87.519996643066406</v>
      </c>
      <c r="J142" s="60"/>
      <c r="K142" s="18" t="s">
        <v>226</v>
      </c>
      <c r="L142" s="18">
        <v>2151973</v>
      </c>
      <c r="M142" s="61">
        <v>44831</v>
      </c>
      <c r="N142" s="56">
        <f ca="1">M142- NOW() + 1</f>
        <v>232.52685763889167</v>
      </c>
    </row>
    <row r="143" spans="2:14" x14ac:dyDescent="0.2">
      <c r="B143" s="57"/>
      <c r="C143" s="57"/>
      <c r="D143" s="58"/>
      <c r="F143" s="58"/>
      <c r="G143" s="59"/>
      <c r="H143" s="61"/>
      <c r="I143" s="60"/>
      <c r="J143" s="123">
        <f>SUM(I142)</f>
        <v>87.519996643066406</v>
      </c>
      <c r="K143" s="18"/>
      <c r="L143" s="18"/>
      <c r="M143" s="61"/>
      <c r="N143" s="93"/>
    </row>
    <row r="144" spans="2:14" ht="15" x14ac:dyDescent="0.2">
      <c r="B144" s="125" t="s">
        <v>633</v>
      </c>
      <c r="C144" s="125"/>
      <c r="D144" s="125"/>
      <c r="E144" s="125"/>
      <c r="F144" s="125"/>
      <c r="G144" s="59"/>
      <c r="H144" s="61"/>
      <c r="I144" s="60"/>
      <c r="J144" s="60"/>
      <c r="K144" s="18"/>
      <c r="L144" s="18"/>
      <c r="M144" s="61"/>
      <c r="N144" s="93"/>
    </row>
    <row r="145" spans="2:14" x14ac:dyDescent="0.2">
      <c r="B145" s="57" t="s">
        <v>30</v>
      </c>
      <c r="C145" s="57" t="s">
        <v>382</v>
      </c>
      <c r="D145" s="58" t="s">
        <v>383</v>
      </c>
      <c r="E145" s="18" t="s">
        <v>384</v>
      </c>
      <c r="F145" s="58" t="s">
        <v>385</v>
      </c>
      <c r="G145" s="59" t="s">
        <v>23</v>
      </c>
      <c r="H145" s="61">
        <v>44497</v>
      </c>
      <c r="I145" s="117">
        <v>175.02999877929688</v>
      </c>
      <c r="J145" s="60"/>
      <c r="K145" s="18" t="s">
        <v>226</v>
      </c>
      <c r="L145" s="18">
        <v>2189729</v>
      </c>
      <c r="M145" s="61">
        <v>44862</v>
      </c>
      <c r="N145" s="56">
        <f ca="1">M145- NOW() + 1</f>
        <v>263.52685763889167</v>
      </c>
    </row>
    <row r="146" spans="2:14" x14ac:dyDescent="0.2">
      <c r="B146" s="57"/>
      <c r="C146" s="57"/>
      <c r="D146" s="58"/>
      <c r="F146" s="58"/>
      <c r="G146" s="59"/>
      <c r="H146" s="61"/>
      <c r="I146" s="60"/>
      <c r="J146" s="123">
        <f>SUM(I145)</f>
        <v>175.02999877929688</v>
      </c>
      <c r="K146" s="18"/>
      <c r="L146" s="18"/>
      <c r="M146" s="61"/>
      <c r="N146" s="93"/>
    </row>
    <row r="147" spans="2:14" ht="15" x14ac:dyDescent="0.2">
      <c r="B147" s="125" t="s">
        <v>675</v>
      </c>
      <c r="C147" s="125"/>
      <c r="D147" s="125"/>
      <c r="E147" s="125"/>
      <c r="F147" s="125"/>
      <c r="G147" s="59"/>
      <c r="H147" s="61"/>
      <c r="I147" s="60"/>
      <c r="J147" s="60"/>
      <c r="K147" s="18"/>
      <c r="L147" s="18"/>
      <c r="M147" s="61"/>
      <c r="N147" s="93"/>
    </row>
    <row r="148" spans="2:14" x14ac:dyDescent="0.2">
      <c r="B148" s="57" t="s">
        <v>30</v>
      </c>
      <c r="C148" s="57" t="s">
        <v>459</v>
      </c>
      <c r="D148" s="58" t="s">
        <v>460</v>
      </c>
      <c r="E148" s="18" t="s">
        <v>461</v>
      </c>
      <c r="F148" s="58" t="s">
        <v>462</v>
      </c>
      <c r="G148" s="59" t="s">
        <v>23</v>
      </c>
      <c r="H148" s="61">
        <v>44428</v>
      </c>
      <c r="I148" s="117">
        <v>246.07000732421875</v>
      </c>
      <c r="J148" s="60"/>
      <c r="K148" s="18" t="s">
        <v>24</v>
      </c>
      <c r="L148" s="18">
        <v>2111650</v>
      </c>
      <c r="M148" s="61">
        <v>44793</v>
      </c>
      <c r="N148" s="56">
        <f ca="1">M148- NOW() + 1</f>
        <v>194.52685763889167</v>
      </c>
    </row>
    <row r="149" spans="2:14" x14ac:dyDescent="0.2">
      <c r="B149" s="57"/>
      <c r="C149" s="57"/>
      <c r="D149" s="58"/>
      <c r="F149" s="58"/>
      <c r="G149" s="59"/>
      <c r="H149" s="61"/>
      <c r="I149" s="60"/>
      <c r="J149" s="123">
        <f>SUM(I148)</f>
        <v>246.07000732421875</v>
      </c>
      <c r="K149" s="18"/>
      <c r="L149" s="18"/>
      <c r="M149" s="61"/>
      <c r="N149" s="93"/>
    </row>
    <row r="150" spans="2:14" ht="15" x14ac:dyDescent="0.2">
      <c r="B150" s="125" t="s">
        <v>676</v>
      </c>
      <c r="C150" s="125"/>
      <c r="D150" s="125"/>
      <c r="E150" s="125"/>
      <c r="F150" s="125"/>
      <c r="G150" s="59"/>
      <c r="H150" s="61"/>
      <c r="I150" s="60"/>
      <c r="J150" s="60"/>
      <c r="K150" s="18"/>
      <c r="L150" s="18"/>
      <c r="M150" s="61"/>
      <c r="N150" s="93"/>
    </row>
    <row r="151" spans="2:14" x14ac:dyDescent="0.2">
      <c r="B151" s="28" t="s">
        <v>18</v>
      </c>
      <c r="C151" s="28" t="s">
        <v>19</v>
      </c>
      <c r="D151" s="29" t="s">
        <v>20</v>
      </c>
      <c r="E151" s="21" t="s">
        <v>21</v>
      </c>
      <c r="F151" s="29" t="s">
        <v>22</v>
      </c>
      <c r="G151" s="55" t="s">
        <v>23</v>
      </c>
      <c r="H151" s="30">
        <v>44587</v>
      </c>
      <c r="I151" s="114">
        <v>127</v>
      </c>
      <c r="J151" s="31"/>
      <c r="K151" s="21" t="s">
        <v>24</v>
      </c>
      <c r="L151" s="21">
        <v>2279880</v>
      </c>
      <c r="M151" s="30">
        <v>44952</v>
      </c>
      <c r="N151" s="56">
        <f ca="1">M151- NOW() + 1</f>
        <v>353.52685763889167</v>
      </c>
    </row>
    <row r="152" spans="2:14" x14ac:dyDescent="0.2">
      <c r="B152" s="28"/>
      <c r="C152" s="28"/>
      <c r="D152" s="29"/>
      <c r="E152" s="21"/>
      <c r="F152" s="29"/>
      <c r="G152" s="55"/>
      <c r="H152" s="30"/>
      <c r="I152" s="31"/>
      <c r="J152" s="123">
        <f>SUM(I151)</f>
        <v>127</v>
      </c>
      <c r="K152" s="21"/>
      <c r="L152" s="21"/>
      <c r="M152" s="30"/>
      <c r="N152" s="93"/>
    </row>
    <row r="153" spans="2:14" ht="15" x14ac:dyDescent="0.2">
      <c r="B153" s="125" t="s">
        <v>677</v>
      </c>
      <c r="C153" s="125"/>
      <c r="D153" s="125"/>
      <c r="E153" s="125"/>
      <c r="F153" s="125"/>
      <c r="G153" s="55"/>
      <c r="H153" s="30"/>
      <c r="I153" s="31"/>
      <c r="J153" s="31"/>
      <c r="K153" s="21"/>
      <c r="L153" s="21"/>
      <c r="M153" s="30"/>
      <c r="N153" s="93"/>
    </row>
    <row r="154" spans="2:14" x14ac:dyDescent="0.2">
      <c r="B154" s="57" t="s">
        <v>30</v>
      </c>
      <c r="C154" s="57" t="s">
        <v>193</v>
      </c>
      <c r="D154" s="58" t="s">
        <v>194</v>
      </c>
      <c r="E154" s="18" t="s">
        <v>195</v>
      </c>
      <c r="F154" s="58" t="s">
        <v>196</v>
      </c>
      <c r="G154" s="59" t="s">
        <v>29</v>
      </c>
      <c r="H154" s="61">
        <v>44503</v>
      </c>
      <c r="I154" s="117">
        <v>301.20001220703125</v>
      </c>
      <c r="J154" s="60"/>
      <c r="K154" s="18" t="s">
        <v>24</v>
      </c>
      <c r="L154" s="18">
        <v>2197144</v>
      </c>
      <c r="M154" s="61">
        <v>44926</v>
      </c>
      <c r="N154" s="56">
        <f ca="1">M154- NOW() + 1</f>
        <v>327.52685763889167</v>
      </c>
    </row>
    <row r="155" spans="2:14" x14ac:dyDescent="0.2">
      <c r="B155" s="57"/>
      <c r="C155" s="57"/>
      <c r="D155" s="58"/>
      <c r="F155" s="58"/>
      <c r="G155" s="59"/>
      <c r="H155" s="61"/>
      <c r="I155" s="60"/>
      <c r="J155" s="123">
        <f>SUM(I154)</f>
        <v>301.20001220703125</v>
      </c>
      <c r="K155" s="18"/>
      <c r="L155" s="18"/>
      <c r="M155" s="61"/>
      <c r="N155" s="93"/>
    </row>
    <row r="156" spans="2:14" ht="15" x14ac:dyDescent="0.25">
      <c r="B156" s="103" t="s">
        <v>634</v>
      </c>
      <c r="C156" s="109"/>
      <c r="D156" s="110"/>
      <c r="E156" s="111"/>
      <c r="F156" s="110"/>
      <c r="G156" s="59"/>
      <c r="H156" s="61"/>
      <c r="I156" s="60"/>
      <c r="J156" s="60"/>
      <c r="K156" s="18"/>
      <c r="L156" s="18"/>
      <c r="M156" s="61"/>
      <c r="N156" s="93"/>
    </row>
    <row r="157" spans="2:14" x14ac:dyDescent="0.2">
      <c r="B157" s="57" t="s">
        <v>30</v>
      </c>
      <c r="C157" s="57" t="s">
        <v>121</v>
      </c>
      <c r="D157" s="58" t="s">
        <v>122</v>
      </c>
      <c r="E157" s="18" t="s">
        <v>123</v>
      </c>
      <c r="F157" s="58" t="s">
        <v>124</v>
      </c>
      <c r="G157" s="59" t="s">
        <v>38</v>
      </c>
      <c r="H157" s="61">
        <v>44278</v>
      </c>
      <c r="I157" s="117">
        <v>557.96002197265625</v>
      </c>
      <c r="J157" s="60"/>
      <c r="K157" s="18" t="s">
        <v>24</v>
      </c>
      <c r="L157" s="18">
        <v>1985350</v>
      </c>
      <c r="M157" s="61">
        <v>44926</v>
      </c>
      <c r="N157" s="56">
        <f ca="1">M157- NOW() + 1</f>
        <v>327.52685763889167</v>
      </c>
    </row>
    <row r="158" spans="2:14" x14ac:dyDescent="0.2">
      <c r="B158" s="57"/>
      <c r="C158" s="57"/>
      <c r="D158" s="58"/>
      <c r="F158" s="58"/>
      <c r="G158" s="59"/>
      <c r="H158" s="61"/>
      <c r="I158" s="60"/>
      <c r="J158" s="123">
        <f>SUM(I157)</f>
        <v>557.96002197265625</v>
      </c>
      <c r="K158" s="18"/>
      <c r="L158" s="18"/>
      <c r="M158" s="61"/>
      <c r="N158" s="93"/>
    </row>
    <row r="159" spans="2:14" ht="15" x14ac:dyDescent="0.2">
      <c r="B159" s="125" t="s">
        <v>635</v>
      </c>
      <c r="C159" s="125"/>
      <c r="D159" s="125"/>
      <c r="E159" s="125"/>
      <c r="F159" s="125"/>
      <c r="G159" s="59"/>
      <c r="H159" s="61"/>
      <c r="I159" s="60"/>
      <c r="J159" s="60"/>
      <c r="K159" s="18"/>
      <c r="L159" s="18"/>
      <c r="M159" s="61"/>
      <c r="N159" s="93"/>
    </row>
    <row r="160" spans="2:14" x14ac:dyDescent="0.2">
      <c r="B160" s="57" t="s">
        <v>30</v>
      </c>
      <c r="C160" s="57" t="s">
        <v>432</v>
      </c>
      <c r="D160" s="58" t="s">
        <v>433</v>
      </c>
      <c r="E160" s="18" t="s">
        <v>434</v>
      </c>
      <c r="F160" s="58" t="s">
        <v>435</v>
      </c>
      <c r="G160" s="59" t="s">
        <v>288</v>
      </c>
      <c r="H160" s="61">
        <v>44453</v>
      </c>
      <c r="I160" s="60">
        <v>236.80000305175781</v>
      </c>
      <c r="J160" s="60"/>
      <c r="K160" s="18" t="s">
        <v>24</v>
      </c>
      <c r="L160" s="18">
        <v>2137538</v>
      </c>
      <c r="M160" s="61">
        <v>44818</v>
      </c>
      <c r="N160" s="56">
        <f ca="1">M160- NOW() + 1</f>
        <v>219.52685763889167</v>
      </c>
    </row>
    <row r="161" spans="2:14" x14ac:dyDescent="0.2">
      <c r="B161" s="57" t="s">
        <v>30</v>
      </c>
      <c r="C161" s="57" t="s">
        <v>472</v>
      </c>
      <c r="D161" s="58" t="s">
        <v>433</v>
      </c>
      <c r="E161" s="18" t="s">
        <v>473</v>
      </c>
      <c r="F161" s="58" t="s">
        <v>474</v>
      </c>
      <c r="G161" s="59" t="s">
        <v>23</v>
      </c>
      <c r="H161" s="61">
        <v>44405</v>
      </c>
      <c r="I161" s="60">
        <v>623.33001708984375</v>
      </c>
      <c r="J161" s="60"/>
      <c r="K161" s="18" t="s">
        <v>24</v>
      </c>
      <c r="L161" s="18">
        <v>2087180</v>
      </c>
      <c r="M161" s="61">
        <v>44770</v>
      </c>
      <c r="N161" s="56">
        <f ca="1">M161- NOW() + 1</f>
        <v>171.52685763889167</v>
      </c>
    </row>
    <row r="162" spans="2:14" x14ac:dyDescent="0.2">
      <c r="B162" s="57" t="s">
        <v>30</v>
      </c>
      <c r="C162" s="57" t="s">
        <v>475</v>
      </c>
      <c r="D162" s="58" t="s">
        <v>433</v>
      </c>
      <c r="E162" s="18" t="s">
        <v>476</v>
      </c>
      <c r="F162" s="58" t="s">
        <v>477</v>
      </c>
      <c r="G162" s="59" t="s">
        <v>23</v>
      </c>
      <c r="H162" s="61">
        <v>44405</v>
      </c>
      <c r="I162" s="60">
        <v>623.33001708984375</v>
      </c>
      <c r="J162" s="60"/>
      <c r="K162" s="18" t="s">
        <v>24</v>
      </c>
      <c r="L162" s="18">
        <v>2087148</v>
      </c>
      <c r="M162" s="61">
        <v>44770</v>
      </c>
      <c r="N162" s="56">
        <f ca="1">M162- NOW() + 1</f>
        <v>171.52685763889167</v>
      </c>
    </row>
    <row r="163" spans="2:14" x14ac:dyDescent="0.2">
      <c r="B163" s="57" t="s">
        <v>30</v>
      </c>
      <c r="C163" s="57" t="s">
        <v>478</v>
      </c>
      <c r="D163" s="58" t="s">
        <v>433</v>
      </c>
      <c r="E163" s="18" t="s">
        <v>479</v>
      </c>
      <c r="F163" s="58" t="s">
        <v>480</v>
      </c>
      <c r="G163" s="59" t="s">
        <v>23</v>
      </c>
      <c r="H163" s="61">
        <v>44404</v>
      </c>
      <c r="I163" s="117">
        <v>554.17999267578125</v>
      </c>
      <c r="J163" s="60"/>
      <c r="K163" s="18" t="s">
        <v>24</v>
      </c>
      <c r="L163" s="18">
        <v>2086953</v>
      </c>
      <c r="M163" s="61">
        <v>44769</v>
      </c>
      <c r="N163" s="56">
        <f ca="1">M163- NOW() + 1</f>
        <v>170.52685763889167</v>
      </c>
    </row>
    <row r="164" spans="2:14" x14ac:dyDescent="0.2">
      <c r="B164" s="57"/>
      <c r="C164" s="57"/>
      <c r="D164" s="58"/>
      <c r="F164" s="58"/>
      <c r="G164" s="59"/>
      <c r="H164" s="61"/>
      <c r="I164" s="60"/>
      <c r="J164" s="123">
        <f>SUM(I160:I163)</f>
        <v>2037.6400299072266</v>
      </c>
      <c r="K164" s="18"/>
      <c r="L164" s="18"/>
      <c r="M164" s="61"/>
      <c r="N164" s="93"/>
    </row>
    <row r="165" spans="2:14" ht="15" x14ac:dyDescent="0.2">
      <c r="B165" s="125" t="s">
        <v>636</v>
      </c>
      <c r="C165" s="125"/>
      <c r="D165" s="125"/>
      <c r="E165" s="125"/>
      <c r="F165" s="125"/>
      <c r="G165" s="59"/>
      <c r="H165" s="61"/>
      <c r="I165" s="60"/>
      <c r="J165" s="60"/>
      <c r="K165" s="18"/>
      <c r="L165" s="18"/>
      <c r="M165" s="61"/>
      <c r="N165" s="93"/>
    </row>
    <row r="166" spans="2:14" x14ac:dyDescent="0.2">
      <c r="B166" s="57" t="s">
        <v>30</v>
      </c>
      <c r="C166" s="57" t="s">
        <v>455</v>
      </c>
      <c r="D166" s="58" t="s">
        <v>456</v>
      </c>
      <c r="E166" s="18" t="s">
        <v>457</v>
      </c>
      <c r="F166" s="58" t="s">
        <v>458</v>
      </c>
      <c r="G166" s="59" t="s">
        <v>23</v>
      </c>
      <c r="H166" s="61">
        <v>44429</v>
      </c>
      <c r="I166" s="117">
        <v>422.73001098632813</v>
      </c>
      <c r="J166" s="60"/>
      <c r="K166" s="18" t="s">
        <v>24</v>
      </c>
      <c r="L166" s="18">
        <v>2112141</v>
      </c>
      <c r="M166" s="61">
        <v>44794</v>
      </c>
      <c r="N166" s="56">
        <f ca="1">M166- NOW() + 1</f>
        <v>195.52685763889167</v>
      </c>
    </row>
    <row r="167" spans="2:14" x14ac:dyDescent="0.2">
      <c r="B167" s="57"/>
      <c r="C167" s="57"/>
      <c r="D167" s="58"/>
      <c r="F167" s="58"/>
      <c r="G167" s="59"/>
      <c r="H167" s="61"/>
      <c r="I167" s="60"/>
      <c r="J167" s="123">
        <f>SUM(I166)</f>
        <v>422.73001098632813</v>
      </c>
      <c r="K167" s="18"/>
      <c r="L167" s="18"/>
      <c r="M167" s="61"/>
      <c r="N167" s="93"/>
    </row>
    <row r="168" spans="2:14" ht="15" x14ac:dyDescent="0.2">
      <c r="B168" s="125" t="s">
        <v>678</v>
      </c>
      <c r="C168" s="125"/>
      <c r="D168" s="125"/>
      <c r="E168" s="125"/>
      <c r="F168" s="125"/>
      <c r="G168" s="59"/>
      <c r="H168" s="61"/>
      <c r="I168" s="60"/>
      <c r="J168" s="60"/>
      <c r="K168" s="18"/>
      <c r="L168" s="18"/>
      <c r="M168" s="61"/>
      <c r="N168" s="93"/>
    </row>
    <row r="169" spans="2:14" x14ac:dyDescent="0.2">
      <c r="B169" s="57" t="s">
        <v>30</v>
      </c>
      <c r="C169" s="57" t="s">
        <v>230</v>
      </c>
      <c r="D169" s="58" t="s">
        <v>231</v>
      </c>
      <c r="E169" s="18" t="s">
        <v>232</v>
      </c>
      <c r="F169" s="58" t="s">
        <v>233</v>
      </c>
      <c r="G169" s="59" t="s">
        <v>23</v>
      </c>
      <c r="H169" s="61">
        <v>44550</v>
      </c>
      <c r="I169" s="117">
        <v>499.89999389648438</v>
      </c>
      <c r="J169" s="60"/>
      <c r="K169" s="18" t="s">
        <v>24</v>
      </c>
      <c r="L169" s="18">
        <v>2245599</v>
      </c>
      <c r="M169" s="61">
        <v>44915</v>
      </c>
      <c r="N169" s="56">
        <f ca="1">M169- NOW() + 1</f>
        <v>316.52685763889167</v>
      </c>
    </row>
    <row r="170" spans="2:14" x14ac:dyDescent="0.2">
      <c r="B170" s="57"/>
      <c r="C170" s="57"/>
      <c r="D170" s="58"/>
      <c r="F170" s="58"/>
      <c r="G170" s="59"/>
      <c r="H170" s="61"/>
      <c r="I170" s="60"/>
      <c r="J170" s="123">
        <f>SUM(I169)</f>
        <v>499.89999389648438</v>
      </c>
      <c r="K170" s="18"/>
      <c r="L170" s="18"/>
      <c r="M170" s="61"/>
      <c r="N170" s="93"/>
    </row>
    <row r="171" spans="2:14" ht="15" x14ac:dyDescent="0.2">
      <c r="B171" s="125" t="s">
        <v>637</v>
      </c>
      <c r="C171" s="125"/>
      <c r="D171" s="125"/>
      <c r="E171" s="125"/>
      <c r="F171" s="125"/>
      <c r="G171" s="59"/>
      <c r="H171" s="61"/>
      <c r="I171" s="60"/>
      <c r="J171" s="60"/>
      <c r="K171" s="18"/>
      <c r="L171" s="18"/>
      <c r="M171" s="61"/>
      <c r="N171" s="93"/>
    </row>
    <row r="172" spans="2:14" x14ac:dyDescent="0.2">
      <c r="B172" s="57" t="s">
        <v>30</v>
      </c>
      <c r="C172" s="57" t="s">
        <v>200</v>
      </c>
      <c r="D172" s="58" t="s">
        <v>201</v>
      </c>
      <c r="E172" s="18" t="s">
        <v>202</v>
      </c>
      <c r="F172" s="58" t="s">
        <v>203</v>
      </c>
      <c r="G172" s="59" t="s">
        <v>38</v>
      </c>
      <c r="H172" s="61">
        <v>44365</v>
      </c>
      <c r="I172" s="117">
        <v>600.1099853515625</v>
      </c>
      <c r="J172" s="60"/>
      <c r="K172" s="18" t="s">
        <v>24</v>
      </c>
      <c r="L172" s="18">
        <v>2049683</v>
      </c>
      <c r="M172" s="61">
        <v>44926</v>
      </c>
      <c r="N172" s="56">
        <f ca="1">M172- NOW() + 1</f>
        <v>327.52685763889167</v>
      </c>
    </row>
    <row r="173" spans="2:14" x14ac:dyDescent="0.2">
      <c r="B173" s="57"/>
      <c r="C173" s="57"/>
      <c r="D173" s="58"/>
      <c r="F173" s="58"/>
      <c r="G173" s="59"/>
      <c r="H173" s="61"/>
      <c r="I173" s="60"/>
      <c r="J173" s="123">
        <f>SUM(I172)</f>
        <v>600.1099853515625</v>
      </c>
      <c r="K173" s="18"/>
      <c r="L173" s="18"/>
      <c r="M173" s="61"/>
      <c r="N173" s="93"/>
    </row>
    <row r="174" spans="2:14" ht="15" x14ac:dyDescent="0.2">
      <c r="B174" s="125" t="s">
        <v>638</v>
      </c>
      <c r="C174" s="125"/>
      <c r="D174" s="125"/>
      <c r="E174" s="125"/>
      <c r="F174" s="125"/>
      <c r="G174" s="59"/>
      <c r="H174" s="61"/>
      <c r="I174" s="60"/>
      <c r="J174" s="60"/>
      <c r="K174" s="18"/>
      <c r="L174" s="18"/>
      <c r="M174" s="61"/>
      <c r="N174" s="93"/>
    </row>
    <row r="175" spans="2:14" x14ac:dyDescent="0.2">
      <c r="B175" s="57" t="s">
        <v>30</v>
      </c>
      <c r="C175" s="57" t="s">
        <v>117</v>
      </c>
      <c r="D175" s="58" t="s">
        <v>118</v>
      </c>
      <c r="E175" s="18" t="s">
        <v>119</v>
      </c>
      <c r="F175" s="58" t="s">
        <v>120</v>
      </c>
      <c r="G175" s="59" t="s">
        <v>29</v>
      </c>
      <c r="H175" s="61">
        <v>44517</v>
      </c>
      <c r="I175" s="60">
        <v>1069.5699462890625</v>
      </c>
      <c r="J175" s="60"/>
      <c r="K175" s="18" t="s">
        <v>24</v>
      </c>
      <c r="L175" s="18">
        <v>2214099</v>
      </c>
      <c r="M175" s="61">
        <v>44926</v>
      </c>
      <c r="N175" s="56">
        <f ca="1">M175- NOW() + 1</f>
        <v>327.52685763889167</v>
      </c>
    </row>
    <row r="176" spans="2:14" x14ac:dyDescent="0.2">
      <c r="B176" s="57" t="s">
        <v>30</v>
      </c>
      <c r="C176" s="57" t="s">
        <v>138</v>
      </c>
      <c r="D176" s="58" t="s">
        <v>118</v>
      </c>
      <c r="E176" s="18" t="s">
        <v>139</v>
      </c>
      <c r="F176" s="58" t="s">
        <v>140</v>
      </c>
      <c r="G176" s="59" t="s">
        <v>38</v>
      </c>
      <c r="H176" s="61">
        <v>44482</v>
      </c>
      <c r="I176" s="117">
        <v>642.6099853515625</v>
      </c>
      <c r="J176" s="60"/>
      <c r="K176" s="18" t="s">
        <v>24</v>
      </c>
      <c r="L176" s="18">
        <v>2171203</v>
      </c>
      <c r="M176" s="61">
        <v>44926</v>
      </c>
      <c r="N176" s="56">
        <f ca="1">M176- NOW() + 1</f>
        <v>327.52685763889167</v>
      </c>
    </row>
    <row r="177" spans="2:14" x14ac:dyDescent="0.2">
      <c r="B177" s="57"/>
      <c r="C177" s="57"/>
      <c r="D177" s="58"/>
      <c r="F177" s="58"/>
      <c r="G177" s="59"/>
      <c r="H177" s="61"/>
      <c r="I177" s="60"/>
      <c r="J177" s="123">
        <f>SUM(I175:I176)</f>
        <v>1712.179931640625</v>
      </c>
      <c r="K177" s="18"/>
      <c r="L177" s="18"/>
      <c r="M177" s="61"/>
      <c r="N177" s="93"/>
    </row>
    <row r="178" spans="2:14" ht="15" x14ac:dyDescent="0.2">
      <c r="B178" s="125" t="s">
        <v>639</v>
      </c>
      <c r="C178" s="125"/>
      <c r="D178" s="125"/>
      <c r="E178" s="125"/>
      <c r="F178" s="125"/>
      <c r="G178" s="59"/>
      <c r="H178" s="61"/>
      <c r="I178" s="60"/>
      <c r="J178" s="60"/>
      <c r="K178" s="18"/>
      <c r="L178" s="18"/>
      <c r="M178" s="61"/>
      <c r="N178" s="93"/>
    </row>
    <row r="179" spans="2:14" x14ac:dyDescent="0.2">
      <c r="B179" s="57" t="s">
        <v>18</v>
      </c>
      <c r="C179" s="57" t="s">
        <v>488</v>
      </c>
      <c r="D179" s="58" t="s">
        <v>489</v>
      </c>
      <c r="E179" s="18" t="s">
        <v>490</v>
      </c>
      <c r="F179" s="58" t="s">
        <v>491</v>
      </c>
      <c r="G179" s="59" t="s">
        <v>29</v>
      </c>
      <c r="H179" s="61">
        <v>44396</v>
      </c>
      <c r="I179" s="117">
        <v>173.74000549316406</v>
      </c>
      <c r="J179" s="60"/>
      <c r="K179" s="18" t="s">
        <v>24</v>
      </c>
      <c r="L179" s="18">
        <v>2077125</v>
      </c>
      <c r="M179" s="61">
        <v>44761</v>
      </c>
      <c r="N179" s="56">
        <f ca="1">M179- NOW() + 1</f>
        <v>162.52685763889167</v>
      </c>
    </row>
    <row r="180" spans="2:14" x14ac:dyDescent="0.2">
      <c r="B180" s="57"/>
      <c r="C180" s="57"/>
      <c r="D180" s="58"/>
      <c r="F180" s="58"/>
      <c r="G180" s="59"/>
      <c r="H180" s="61"/>
      <c r="I180" s="60"/>
      <c r="J180" s="123">
        <f>SUM(I179)</f>
        <v>173.74000549316406</v>
      </c>
      <c r="K180" s="18"/>
      <c r="L180" s="18"/>
      <c r="M180" s="61"/>
      <c r="N180" s="93"/>
    </row>
    <row r="181" spans="2:14" ht="15" x14ac:dyDescent="0.2">
      <c r="B181" s="125" t="s">
        <v>640</v>
      </c>
      <c r="C181" s="125"/>
      <c r="D181" s="125"/>
      <c r="E181" s="125"/>
      <c r="F181" s="125"/>
      <c r="G181" s="59"/>
      <c r="H181" s="61"/>
      <c r="I181" s="60"/>
      <c r="J181" s="60"/>
      <c r="K181" s="18"/>
      <c r="L181" s="18"/>
      <c r="M181" s="61"/>
      <c r="N181" s="93"/>
    </row>
    <row r="182" spans="2:14" x14ac:dyDescent="0.2">
      <c r="B182" s="28" t="s">
        <v>30</v>
      </c>
      <c r="C182" s="28" t="s">
        <v>31</v>
      </c>
      <c r="D182" s="29" t="s">
        <v>32</v>
      </c>
      <c r="E182" s="21" t="s">
        <v>33</v>
      </c>
      <c r="F182" s="29" t="s">
        <v>34</v>
      </c>
      <c r="G182" s="55" t="s">
        <v>23</v>
      </c>
      <c r="H182" s="30">
        <v>44572</v>
      </c>
      <c r="I182" s="31">
        <v>584.80999755859375</v>
      </c>
      <c r="J182" s="31"/>
      <c r="K182" s="21" t="s">
        <v>24</v>
      </c>
      <c r="L182" s="21">
        <v>2261750</v>
      </c>
      <c r="M182" s="30">
        <v>44937</v>
      </c>
      <c r="N182" s="56">
        <f t="shared" ref="N182:N202" ca="1" si="2">M182- NOW() + 1</f>
        <v>338.52685763889167</v>
      </c>
    </row>
    <row r="183" spans="2:14" x14ac:dyDescent="0.2">
      <c r="B183" s="57" t="s">
        <v>30</v>
      </c>
      <c r="C183" s="57" t="s">
        <v>35</v>
      </c>
      <c r="D183" s="58" t="s">
        <v>32</v>
      </c>
      <c r="E183" s="18" t="s">
        <v>36</v>
      </c>
      <c r="F183" s="58" t="s">
        <v>37</v>
      </c>
      <c r="G183" s="59" t="s">
        <v>38</v>
      </c>
      <c r="H183" s="61">
        <v>44571</v>
      </c>
      <c r="I183" s="60">
        <v>371.97000122070313</v>
      </c>
      <c r="J183" s="60"/>
      <c r="K183" s="18" t="s">
        <v>24</v>
      </c>
      <c r="L183" s="18">
        <v>2260287</v>
      </c>
      <c r="M183" s="61">
        <v>44936</v>
      </c>
      <c r="N183" s="56">
        <f t="shared" ca="1" si="2"/>
        <v>337.52685763889167</v>
      </c>
    </row>
    <row r="184" spans="2:14" x14ac:dyDescent="0.2">
      <c r="B184" s="57" t="s">
        <v>30</v>
      </c>
      <c r="C184" s="57" t="s">
        <v>39</v>
      </c>
      <c r="D184" s="58" t="s">
        <v>32</v>
      </c>
      <c r="E184" s="18" t="s">
        <v>40</v>
      </c>
      <c r="F184" s="58" t="s">
        <v>41</v>
      </c>
      <c r="G184" s="59" t="s">
        <v>29</v>
      </c>
      <c r="H184" s="61">
        <v>44571</v>
      </c>
      <c r="I184" s="60">
        <v>352.95001220703125</v>
      </c>
      <c r="J184" s="60"/>
      <c r="K184" s="18" t="s">
        <v>24</v>
      </c>
      <c r="L184" s="18">
        <v>2260191</v>
      </c>
      <c r="M184" s="61">
        <v>44936</v>
      </c>
      <c r="N184" s="56">
        <f t="shared" ca="1" si="2"/>
        <v>337.52685763889167</v>
      </c>
    </row>
    <row r="185" spans="2:14" x14ac:dyDescent="0.2">
      <c r="B185" s="57" t="s">
        <v>30</v>
      </c>
      <c r="C185" s="57" t="s">
        <v>42</v>
      </c>
      <c r="D185" s="58" t="s">
        <v>32</v>
      </c>
      <c r="E185" s="18" t="s">
        <v>43</v>
      </c>
      <c r="F185" s="58" t="s">
        <v>44</v>
      </c>
      <c r="G185" s="59" t="s">
        <v>29</v>
      </c>
      <c r="H185" s="61">
        <v>44571</v>
      </c>
      <c r="I185" s="60">
        <v>348.85000610351563</v>
      </c>
      <c r="J185" s="60"/>
      <c r="K185" s="18" t="s">
        <v>24</v>
      </c>
      <c r="L185" s="18">
        <v>2260252</v>
      </c>
      <c r="M185" s="61">
        <v>44936</v>
      </c>
      <c r="N185" s="56">
        <f t="shared" ca="1" si="2"/>
        <v>337.52685763889167</v>
      </c>
    </row>
    <row r="186" spans="2:14" x14ac:dyDescent="0.2">
      <c r="B186" s="57" t="s">
        <v>30</v>
      </c>
      <c r="C186" s="57" t="s">
        <v>49</v>
      </c>
      <c r="D186" s="58" t="s">
        <v>32</v>
      </c>
      <c r="E186" s="18" t="s">
        <v>50</v>
      </c>
      <c r="F186" s="58" t="s">
        <v>51</v>
      </c>
      <c r="G186" s="59" t="s">
        <v>38</v>
      </c>
      <c r="H186" s="61">
        <v>44537</v>
      </c>
      <c r="I186" s="60">
        <v>159.13999938964844</v>
      </c>
      <c r="J186" s="60"/>
      <c r="K186" s="18" t="s">
        <v>24</v>
      </c>
      <c r="L186" s="18">
        <v>2233217</v>
      </c>
      <c r="M186" s="61">
        <v>44926</v>
      </c>
      <c r="N186" s="56">
        <f t="shared" ca="1" si="2"/>
        <v>327.52685763889167</v>
      </c>
    </row>
    <row r="187" spans="2:14" x14ac:dyDescent="0.2">
      <c r="B187" s="57" t="s">
        <v>30</v>
      </c>
      <c r="C187" s="57" t="s">
        <v>80</v>
      </c>
      <c r="D187" s="58" t="s">
        <v>32</v>
      </c>
      <c r="E187" s="18" t="s">
        <v>81</v>
      </c>
      <c r="F187" s="58" t="s">
        <v>82</v>
      </c>
      <c r="G187" s="59" t="s">
        <v>29</v>
      </c>
      <c r="H187" s="61">
        <v>44543</v>
      </c>
      <c r="I187" s="60">
        <v>356.07998657226563</v>
      </c>
      <c r="J187" s="60"/>
      <c r="K187" s="18" t="s">
        <v>24</v>
      </c>
      <c r="L187" s="18">
        <v>2238998</v>
      </c>
      <c r="M187" s="61">
        <v>44926</v>
      </c>
      <c r="N187" s="56">
        <f t="shared" ca="1" si="2"/>
        <v>327.52685763889167</v>
      </c>
    </row>
    <row r="188" spans="2:14" x14ac:dyDescent="0.2">
      <c r="B188" s="57" t="s">
        <v>30</v>
      </c>
      <c r="C188" s="57" t="s">
        <v>125</v>
      </c>
      <c r="D188" s="58" t="s">
        <v>32</v>
      </c>
      <c r="E188" s="18" t="s">
        <v>126</v>
      </c>
      <c r="F188" s="58" t="s">
        <v>127</v>
      </c>
      <c r="G188" s="59" t="s">
        <v>29</v>
      </c>
      <c r="H188" s="61">
        <v>44524</v>
      </c>
      <c r="I188" s="60">
        <v>591.72998046875</v>
      </c>
      <c r="J188" s="60"/>
      <c r="K188" s="18" t="s">
        <v>24</v>
      </c>
      <c r="L188" s="18">
        <v>2221684</v>
      </c>
      <c r="M188" s="61">
        <v>44926</v>
      </c>
      <c r="N188" s="56">
        <f t="shared" ca="1" si="2"/>
        <v>327.52685763889167</v>
      </c>
    </row>
    <row r="189" spans="2:14" x14ac:dyDescent="0.2">
      <c r="B189" s="57" t="s">
        <v>30</v>
      </c>
      <c r="C189" s="57" t="s">
        <v>180</v>
      </c>
      <c r="D189" s="58" t="s">
        <v>32</v>
      </c>
      <c r="E189" s="18" t="s">
        <v>181</v>
      </c>
      <c r="F189" s="58" t="s">
        <v>182</v>
      </c>
      <c r="G189" s="59" t="s">
        <v>29</v>
      </c>
      <c r="H189" s="61">
        <v>44551</v>
      </c>
      <c r="I189" s="60">
        <v>212.02999877929688</v>
      </c>
      <c r="J189" s="60"/>
      <c r="K189" s="18" t="s">
        <v>24</v>
      </c>
      <c r="L189" s="18">
        <v>2246791</v>
      </c>
      <c r="M189" s="61">
        <v>44926</v>
      </c>
      <c r="N189" s="56">
        <f t="shared" ca="1" si="2"/>
        <v>327.52685763889167</v>
      </c>
    </row>
    <row r="190" spans="2:14" x14ac:dyDescent="0.2">
      <c r="B190" s="57" t="s">
        <v>30</v>
      </c>
      <c r="C190" s="57" t="s">
        <v>190</v>
      </c>
      <c r="D190" s="58" t="s">
        <v>32</v>
      </c>
      <c r="E190" s="18" t="s">
        <v>191</v>
      </c>
      <c r="F190" s="58" t="s">
        <v>192</v>
      </c>
      <c r="G190" s="59" t="s">
        <v>29</v>
      </c>
      <c r="H190" s="61">
        <v>44537</v>
      </c>
      <c r="I190" s="60">
        <v>174.82000732421875</v>
      </c>
      <c r="J190" s="60"/>
      <c r="K190" s="18" t="s">
        <v>24</v>
      </c>
      <c r="L190" s="18">
        <v>2233023</v>
      </c>
      <c r="M190" s="61">
        <v>44926</v>
      </c>
      <c r="N190" s="56">
        <f t="shared" ca="1" si="2"/>
        <v>327.52685763889167</v>
      </c>
    </row>
    <row r="191" spans="2:14" x14ac:dyDescent="0.2">
      <c r="B191" s="57" t="s">
        <v>30</v>
      </c>
      <c r="C191" s="57" t="s">
        <v>207</v>
      </c>
      <c r="D191" s="58" t="s">
        <v>32</v>
      </c>
      <c r="E191" s="18" t="s">
        <v>208</v>
      </c>
      <c r="F191" s="58" t="s">
        <v>209</v>
      </c>
      <c r="G191" s="59" t="s">
        <v>29</v>
      </c>
      <c r="H191" s="61">
        <v>44537</v>
      </c>
      <c r="I191" s="60">
        <v>184.6199951171875</v>
      </c>
      <c r="J191" s="60"/>
      <c r="K191" s="18" t="s">
        <v>24</v>
      </c>
      <c r="L191" s="18">
        <v>2233117</v>
      </c>
      <c r="M191" s="61">
        <v>44926</v>
      </c>
      <c r="N191" s="56">
        <f t="shared" ca="1" si="2"/>
        <v>327.52685763889167</v>
      </c>
    </row>
    <row r="192" spans="2:14" x14ac:dyDescent="0.2">
      <c r="B192" s="57" t="s">
        <v>30</v>
      </c>
      <c r="C192" s="57" t="s">
        <v>220</v>
      </c>
      <c r="D192" s="58" t="s">
        <v>32</v>
      </c>
      <c r="E192" s="18" t="s">
        <v>221</v>
      </c>
      <c r="F192" s="58" t="s">
        <v>222</v>
      </c>
      <c r="G192" s="59" t="s">
        <v>23</v>
      </c>
      <c r="H192" s="61">
        <v>44550</v>
      </c>
      <c r="I192" s="60">
        <v>417.29998779296875</v>
      </c>
      <c r="J192" s="60"/>
      <c r="K192" s="18" t="s">
        <v>24</v>
      </c>
      <c r="L192" s="18">
        <v>2244990</v>
      </c>
      <c r="M192" s="61">
        <v>44915</v>
      </c>
      <c r="N192" s="56">
        <f t="shared" ca="1" si="2"/>
        <v>316.52685763889167</v>
      </c>
    </row>
    <row r="193" spans="2:14" x14ac:dyDescent="0.2">
      <c r="B193" s="57" t="s">
        <v>30</v>
      </c>
      <c r="C193" s="57" t="s">
        <v>223</v>
      </c>
      <c r="D193" s="58" t="s">
        <v>32</v>
      </c>
      <c r="E193" s="18" t="s">
        <v>224</v>
      </c>
      <c r="F193" s="58" t="s">
        <v>225</v>
      </c>
      <c r="G193" s="59" t="s">
        <v>38</v>
      </c>
      <c r="H193" s="61">
        <v>44550</v>
      </c>
      <c r="I193" s="60">
        <v>140.38999938964844</v>
      </c>
      <c r="J193" s="60"/>
      <c r="K193" s="18" t="s">
        <v>226</v>
      </c>
      <c r="L193" s="18">
        <v>2245075</v>
      </c>
      <c r="M193" s="61">
        <v>44915</v>
      </c>
      <c r="N193" s="56">
        <f t="shared" ca="1" si="2"/>
        <v>316.52685763889167</v>
      </c>
    </row>
    <row r="194" spans="2:14" x14ac:dyDescent="0.2">
      <c r="B194" s="57" t="s">
        <v>30</v>
      </c>
      <c r="C194" s="57" t="s">
        <v>227</v>
      </c>
      <c r="D194" s="58" t="s">
        <v>32</v>
      </c>
      <c r="E194" s="18" t="s">
        <v>228</v>
      </c>
      <c r="F194" s="58" t="s">
        <v>229</v>
      </c>
      <c r="G194" s="59" t="s">
        <v>23</v>
      </c>
      <c r="H194" s="61">
        <v>44550</v>
      </c>
      <c r="I194" s="60">
        <v>382.20001220703125</v>
      </c>
      <c r="J194" s="60"/>
      <c r="K194" s="18" t="s">
        <v>24</v>
      </c>
      <c r="L194" s="18">
        <v>2245035</v>
      </c>
      <c r="M194" s="61">
        <v>44915</v>
      </c>
      <c r="N194" s="56">
        <f t="shared" ca="1" si="2"/>
        <v>316.52685763889167</v>
      </c>
    </row>
    <row r="195" spans="2:14" x14ac:dyDescent="0.2">
      <c r="B195" s="57" t="s">
        <v>30</v>
      </c>
      <c r="C195" s="57" t="s">
        <v>255</v>
      </c>
      <c r="D195" s="58" t="s">
        <v>32</v>
      </c>
      <c r="E195" s="18" t="s">
        <v>256</v>
      </c>
      <c r="F195" s="58" t="s">
        <v>257</v>
      </c>
      <c r="G195" s="59" t="s">
        <v>38</v>
      </c>
      <c r="H195" s="61">
        <v>44543</v>
      </c>
      <c r="I195" s="60">
        <v>240.66999816894531</v>
      </c>
      <c r="J195" s="60"/>
      <c r="K195" s="18" t="s">
        <v>226</v>
      </c>
      <c r="L195" s="18">
        <v>2238784</v>
      </c>
      <c r="M195" s="61">
        <v>44908</v>
      </c>
      <c r="N195" s="56">
        <f t="shared" ca="1" si="2"/>
        <v>309.52685763889167</v>
      </c>
    </row>
    <row r="196" spans="2:14" x14ac:dyDescent="0.2">
      <c r="B196" s="57" t="s">
        <v>30</v>
      </c>
      <c r="C196" s="57" t="s">
        <v>269</v>
      </c>
      <c r="D196" s="58" t="s">
        <v>32</v>
      </c>
      <c r="E196" s="18" t="s">
        <v>270</v>
      </c>
      <c r="F196" s="58" t="s">
        <v>271</v>
      </c>
      <c r="G196" s="59" t="s">
        <v>23</v>
      </c>
      <c r="H196" s="61">
        <v>44537</v>
      </c>
      <c r="I196" s="60">
        <v>480.73001098632813</v>
      </c>
      <c r="J196" s="60"/>
      <c r="K196" s="18" t="s">
        <v>24</v>
      </c>
      <c r="L196" s="18">
        <v>2233286</v>
      </c>
      <c r="M196" s="61">
        <v>44902</v>
      </c>
      <c r="N196" s="56">
        <f t="shared" ca="1" si="2"/>
        <v>303.52685763889167</v>
      </c>
    </row>
    <row r="197" spans="2:14" x14ac:dyDescent="0.2">
      <c r="B197" s="57" t="s">
        <v>18</v>
      </c>
      <c r="C197" s="57" t="s">
        <v>272</v>
      </c>
      <c r="D197" s="58" t="s">
        <v>32</v>
      </c>
      <c r="E197" s="18" t="s">
        <v>273</v>
      </c>
      <c r="F197" s="58" t="s">
        <v>274</v>
      </c>
      <c r="G197" s="59" t="s">
        <v>29</v>
      </c>
      <c r="H197" s="61">
        <v>44537</v>
      </c>
      <c r="I197" s="60">
        <v>19.610000610351563</v>
      </c>
      <c r="J197" s="60"/>
      <c r="K197" s="18" t="s">
        <v>24</v>
      </c>
      <c r="L197" s="18">
        <v>2233186</v>
      </c>
      <c r="M197" s="61">
        <v>44902</v>
      </c>
      <c r="N197" s="56">
        <f t="shared" ca="1" si="2"/>
        <v>303.52685763889167</v>
      </c>
    </row>
    <row r="198" spans="2:14" x14ac:dyDescent="0.2">
      <c r="B198" s="57" t="s">
        <v>30</v>
      </c>
      <c r="C198" s="57" t="s">
        <v>282</v>
      </c>
      <c r="D198" s="58" t="s">
        <v>32</v>
      </c>
      <c r="E198" s="18" t="s">
        <v>283</v>
      </c>
      <c r="F198" s="58" t="s">
        <v>284</v>
      </c>
      <c r="G198" s="59" t="s">
        <v>23</v>
      </c>
      <c r="H198" s="61">
        <v>44537</v>
      </c>
      <c r="I198" s="60">
        <v>332.48001098632813</v>
      </c>
      <c r="J198" s="60"/>
      <c r="K198" s="18" t="s">
        <v>24</v>
      </c>
      <c r="L198" s="18">
        <v>2233130</v>
      </c>
      <c r="M198" s="61">
        <v>44902</v>
      </c>
      <c r="N198" s="56">
        <f t="shared" ca="1" si="2"/>
        <v>303.52685763889167</v>
      </c>
    </row>
    <row r="199" spans="2:14" x14ac:dyDescent="0.2">
      <c r="B199" s="57" t="s">
        <v>30</v>
      </c>
      <c r="C199" s="57" t="s">
        <v>402</v>
      </c>
      <c r="D199" s="58" t="s">
        <v>32</v>
      </c>
      <c r="E199" s="18" t="s">
        <v>403</v>
      </c>
      <c r="F199" s="58" t="s">
        <v>404</v>
      </c>
      <c r="G199" s="59" t="s">
        <v>23</v>
      </c>
      <c r="H199" s="61">
        <v>44491</v>
      </c>
      <c r="I199" s="60">
        <v>205.11000061035156</v>
      </c>
      <c r="J199" s="60"/>
      <c r="K199" s="18" t="s">
        <v>226</v>
      </c>
      <c r="L199" s="18">
        <v>2182841</v>
      </c>
      <c r="M199" s="61">
        <v>44856</v>
      </c>
      <c r="N199" s="56">
        <f t="shared" ca="1" si="2"/>
        <v>257.52685763889167</v>
      </c>
    </row>
    <row r="200" spans="2:14" x14ac:dyDescent="0.2">
      <c r="B200" s="57" t="s">
        <v>30</v>
      </c>
      <c r="C200" s="57" t="s">
        <v>35</v>
      </c>
      <c r="D200" s="58" t="s">
        <v>32</v>
      </c>
      <c r="E200" s="18" t="s">
        <v>443</v>
      </c>
      <c r="F200" s="58" t="s">
        <v>444</v>
      </c>
      <c r="G200" s="59" t="s">
        <v>23</v>
      </c>
      <c r="H200" s="61">
        <v>44452</v>
      </c>
      <c r="I200" s="60">
        <v>278.510009765625</v>
      </c>
      <c r="J200" s="60"/>
      <c r="K200" s="18" t="s">
        <v>226</v>
      </c>
      <c r="L200" s="18">
        <v>2135119</v>
      </c>
      <c r="M200" s="61">
        <v>44817</v>
      </c>
      <c r="N200" s="56">
        <f t="shared" ca="1" si="2"/>
        <v>218.52685763889167</v>
      </c>
    </row>
    <row r="201" spans="2:14" x14ac:dyDescent="0.2">
      <c r="B201" s="57" t="s">
        <v>30</v>
      </c>
      <c r="C201" s="57" t="s">
        <v>463</v>
      </c>
      <c r="D201" s="58" t="s">
        <v>32</v>
      </c>
      <c r="E201" s="18" t="s">
        <v>464</v>
      </c>
      <c r="F201" s="58" t="s">
        <v>465</v>
      </c>
      <c r="G201" s="59" t="s">
        <v>23</v>
      </c>
      <c r="H201" s="61">
        <v>44427</v>
      </c>
      <c r="I201" s="60">
        <v>86.599998474121094</v>
      </c>
      <c r="J201" s="60"/>
      <c r="K201" s="18" t="s">
        <v>226</v>
      </c>
      <c r="L201" s="18">
        <v>2109356</v>
      </c>
      <c r="M201" s="61">
        <v>44792</v>
      </c>
      <c r="N201" s="56">
        <f t="shared" ca="1" si="2"/>
        <v>193.52685763889167</v>
      </c>
    </row>
    <row r="202" spans="2:14" x14ac:dyDescent="0.2">
      <c r="B202" s="57" t="s">
        <v>30</v>
      </c>
      <c r="C202" s="57" t="s">
        <v>502</v>
      </c>
      <c r="D202" s="58" t="s">
        <v>32</v>
      </c>
      <c r="E202" s="18" t="s">
        <v>503</v>
      </c>
      <c r="F202" s="58" t="s">
        <v>504</v>
      </c>
      <c r="G202" s="59" t="s">
        <v>23</v>
      </c>
      <c r="H202" s="61">
        <v>44344</v>
      </c>
      <c r="I202" s="117">
        <v>438.39999389648438</v>
      </c>
      <c r="J202" s="60"/>
      <c r="K202" s="18" t="s">
        <v>24</v>
      </c>
      <c r="L202" s="18">
        <v>2032355</v>
      </c>
      <c r="M202" s="61">
        <v>44709</v>
      </c>
      <c r="N202" s="56">
        <f t="shared" ca="1" si="2"/>
        <v>110.52685763889167</v>
      </c>
    </row>
    <row r="203" spans="2:14" x14ac:dyDescent="0.2">
      <c r="B203" s="57"/>
      <c r="C203" s="57"/>
      <c r="D203" s="58"/>
      <c r="F203" s="58"/>
      <c r="G203" s="59"/>
      <c r="H203" s="61"/>
      <c r="I203" s="60"/>
      <c r="J203" s="123">
        <f>SUM(I182:I202)</f>
        <v>6359.0000076293945</v>
      </c>
      <c r="K203" s="18"/>
      <c r="L203" s="18"/>
      <c r="M203" s="61"/>
      <c r="N203" s="93"/>
    </row>
    <row r="204" spans="2:14" ht="15" x14ac:dyDescent="0.2">
      <c r="B204" s="125" t="s">
        <v>641</v>
      </c>
      <c r="C204" s="125"/>
      <c r="D204" s="125"/>
      <c r="E204" s="125"/>
      <c r="F204" s="125"/>
      <c r="G204" s="59"/>
      <c r="H204" s="61"/>
      <c r="I204" s="60"/>
      <c r="J204" s="60"/>
      <c r="K204" s="18"/>
      <c r="L204" s="18"/>
      <c r="M204" s="61"/>
      <c r="N204" s="93"/>
    </row>
    <row r="205" spans="2:14" x14ac:dyDescent="0.2">
      <c r="B205" s="57" t="s">
        <v>18</v>
      </c>
      <c r="C205" s="57" t="s">
        <v>398</v>
      </c>
      <c r="D205" s="58" t="s">
        <v>399</v>
      </c>
      <c r="E205" s="18" t="s">
        <v>400</v>
      </c>
      <c r="F205" s="58" t="s">
        <v>401</v>
      </c>
      <c r="G205" s="59" t="s">
        <v>288</v>
      </c>
      <c r="H205" s="61">
        <v>44495</v>
      </c>
      <c r="I205" s="117">
        <v>37.990001678466797</v>
      </c>
      <c r="J205" s="60"/>
      <c r="K205" s="18" t="s">
        <v>24</v>
      </c>
      <c r="L205" s="18">
        <v>2187653</v>
      </c>
      <c r="M205" s="61">
        <v>44860</v>
      </c>
      <c r="N205" s="56">
        <f ca="1">M205- NOW() + 1</f>
        <v>261.52685763889167</v>
      </c>
    </row>
    <row r="206" spans="2:14" x14ac:dyDescent="0.2">
      <c r="B206" s="57"/>
      <c r="C206" s="57"/>
      <c r="D206" s="58"/>
      <c r="F206" s="58"/>
      <c r="G206" s="59"/>
      <c r="H206" s="61"/>
      <c r="I206" s="60"/>
      <c r="J206" s="123">
        <f>SUM(I205)</f>
        <v>37.990001678466797</v>
      </c>
      <c r="K206" s="18"/>
      <c r="L206" s="18"/>
      <c r="M206" s="61"/>
      <c r="N206" s="93"/>
    </row>
    <row r="207" spans="2:14" ht="15" x14ac:dyDescent="0.2">
      <c r="B207" s="125" t="s">
        <v>642</v>
      </c>
      <c r="C207" s="125"/>
      <c r="D207" s="125"/>
      <c r="E207" s="125"/>
      <c r="F207" s="125"/>
      <c r="G207" s="59"/>
      <c r="H207" s="61"/>
      <c r="I207" s="60"/>
      <c r="J207" s="60"/>
      <c r="K207" s="18"/>
      <c r="L207" s="18"/>
      <c r="M207" s="61"/>
      <c r="N207" s="93"/>
    </row>
    <row r="208" spans="2:14" x14ac:dyDescent="0.2">
      <c r="B208" s="57" t="s">
        <v>18</v>
      </c>
      <c r="C208" s="57" t="s">
        <v>234</v>
      </c>
      <c r="D208" s="58" t="s">
        <v>235</v>
      </c>
      <c r="E208" s="18" t="s">
        <v>236</v>
      </c>
      <c r="F208" s="58" t="s">
        <v>237</v>
      </c>
      <c r="G208" s="59" t="s">
        <v>23</v>
      </c>
      <c r="H208" s="61">
        <v>44547</v>
      </c>
      <c r="I208" s="60">
        <v>46.520000457763672</v>
      </c>
      <c r="J208" s="60"/>
      <c r="K208" s="18" t="s">
        <v>24</v>
      </c>
      <c r="L208" s="18">
        <v>2243310</v>
      </c>
      <c r="M208" s="61">
        <v>44912</v>
      </c>
      <c r="N208" s="56">
        <f ca="1">M208- NOW() + 1</f>
        <v>313.52685763889167</v>
      </c>
    </row>
    <row r="209" spans="2:14" x14ac:dyDescent="0.2">
      <c r="B209" s="57" t="s">
        <v>30</v>
      </c>
      <c r="C209" s="57" t="s">
        <v>234</v>
      </c>
      <c r="D209" s="58" t="s">
        <v>235</v>
      </c>
      <c r="E209" s="18" t="s">
        <v>236</v>
      </c>
      <c r="F209" s="58" t="s">
        <v>238</v>
      </c>
      <c r="G209" s="59" t="s">
        <v>23</v>
      </c>
      <c r="H209" s="61">
        <v>44547</v>
      </c>
      <c r="I209" s="60">
        <v>274.6099853515625</v>
      </c>
      <c r="J209" s="60"/>
      <c r="K209" s="18" t="s">
        <v>24</v>
      </c>
      <c r="L209" s="18">
        <v>2243310</v>
      </c>
      <c r="M209" s="61">
        <v>44912</v>
      </c>
      <c r="N209" s="56">
        <f ca="1">M209- NOW() + 1</f>
        <v>313.52685763889167</v>
      </c>
    </row>
    <row r="210" spans="2:14" x14ac:dyDescent="0.2">
      <c r="B210" s="57" t="s">
        <v>18</v>
      </c>
      <c r="C210" s="57" t="s">
        <v>234</v>
      </c>
      <c r="D210" s="58" t="s">
        <v>235</v>
      </c>
      <c r="E210" s="18" t="s">
        <v>236</v>
      </c>
      <c r="F210" s="58" t="s">
        <v>239</v>
      </c>
      <c r="G210" s="59" t="s">
        <v>23</v>
      </c>
      <c r="H210" s="61">
        <v>44546</v>
      </c>
      <c r="I210" s="60">
        <v>16.020000457763672</v>
      </c>
      <c r="J210" s="60"/>
      <c r="K210" s="18" t="s">
        <v>24</v>
      </c>
      <c r="L210" s="18">
        <v>2242731</v>
      </c>
      <c r="M210" s="61">
        <v>44911</v>
      </c>
      <c r="N210" s="56">
        <f ca="1">M210- NOW() + 1</f>
        <v>312.52685763889167</v>
      </c>
    </row>
    <row r="211" spans="2:14" x14ac:dyDescent="0.2">
      <c r="B211" s="57" t="s">
        <v>30</v>
      </c>
      <c r="C211" s="57" t="s">
        <v>412</v>
      </c>
      <c r="D211" s="58" t="s">
        <v>235</v>
      </c>
      <c r="E211" s="18" t="s">
        <v>413</v>
      </c>
      <c r="F211" s="58" t="s">
        <v>414</v>
      </c>
      <c r="G211" s="59" t="s">
        <v>288</v>
      </c>
      <c r="H211" s="61">
        <v>44476</v>
      </c>
      <c r="I211" s="60">
        <v>163.16999816894531</v>
      </c>
      <c r="J211" s="60"/>
      <c r="K211" s="18" t="s">
        <v>24</v>
      </c>
      <c r="L211" s="18">
        <v>2164934</v>
      </c>
      <c r="M211" s="61">
        <v>44841</v>
      </c>
      <c r="N211" s="56">
        <f ca="1">M211- NOW() + 1</f>
        <v>242.52685763889167</v>
      </c>
    </row>
    <row r="212" spans="2:14" x14ac:dyDescent="0.2">
      <c r="B212" s="57" t="s">
        <v>30</v>
      </c>
      <c r="C212" s="57" t="s">
        <v>508</v>
      </c>
      <c r="D212" s="58" t="s">
        <v>235</v>
      </c>
      <c r="E212" s="18" t="s">
        <v>509</v>
      </c>
      <c r="F212" s="58" t="s">
        <v>510</v>
      </c>
      <c r="G212" s="59" t="s">
        <v>23</v>
      </c>
      <c r="H212" s="61">
        <v>44264</v>
      </c>
      <c r="I212" s="117">
        <v>491.83999633789063</v>
      </c>
      <c r="J212" s="60"/>
      <c r="K212" s="18" t="s">
        <v>24</v>
      </c>
      <c r="L212" s="18">
        <v>1977829</v>
      </c>
      <c r="M212" s="61">
        <v>44651</v>
      </c>
      <c r="N212" s="56">
        <f ca="1">M212- NOW() + 1</f>
        <v>52.52685763889167</v>
      </c>
    </row>
    <row r="213" spans="2:14" x14ac:dyDescent="0.2">
      <c r="B213" s="57"/>
      <c r="C213" s="57"/>
      <c r="D213" s="58"/>
      <c r="F213" s="58"/>
      <c r="G213" s="59"/>
      <c r="H213" s="61"/>
      <c r="I213" s="60"/>
      <c r="J213" s="123">
        <f>SUM(I208:I212)</f>
        <v>992.15998077392578</v>
      </c>
      <c r="K213" s="18"/>
      <c r="L213" s="18"/>
      <c r="M213" s="61"/>
      <c r="N213" s="93"/>
    </row>
    <row r="214" spans="2:14" ht="15" x14ac:dyDescent="0.2">
      <c r="B214" s="125" t="s">
        <v>643</v>
      </c>
      <c r="C214" s="125"/>
      <c r="D214" s="125"/>
      <c r="E214" s="125"/>
      <c r="F214" s="125"/>
      <c r="G214" s="59"/>
      <c r="H214" s="61"/>
      <c r="I214" s="60"/>
      <c r="J214" s="60"/>
      <c r="K214" s="18"/>
      <c r="L214" s="18"/>
      <c r="M214" s="61"/>
      <c r="N214" s="93"/>
    </row>
    <row r="215" spans="2:14" x14ac:dyDescent="0.2">
      <c r="B215" s="57" t="s">
        <v>30</v>
      </c>
      <c r="C215" s="57" t="s">
        <v>148</v>
      </c>
      <c r="D215" s="58" t="s">
        <v>149</v>
      </c>
      <c r="E215" s="18" t="s">
        <v>150</v>
      </c>
      <c r="F215" s="58" t="s">
        <v>151</v>
      </c>
      <c r="G215" s="59" t="s">
        <v>29</v>
      </c>
      <c r="H215" s="61">
        <v>44524</v>
      </c>
      <c r="I215" s="60">
        <v>702.3499755859375</v>
      </c>
      <c r="J215" s="60"/>
      <c r="K215" s="18" t="s">
        <v>24</v>
      </c>
      <c r="L215" s="18">
        <v>2221683</v>
      </c>
      <c r="M215" s="61">
        <v>44926</v>
      </c>
      <c r="N215" s="56">
        <f ca="1">M215- NOW() + 1</f>
        <v>327.52685763889167</v>
      </c>
    </row>
    <row r="216" spans="2:14" x14ac:dyDescent="0.2">
      <c r="B216" s="57" t="s">
        <v>30</v>
      </c>
      <c r="C216" s="57" t="s">
        <v>152</v>
      </c>
      <c r="D216" s="58" t="s">
        <v>149</v>
      </c>
      <c r="E216" s="18" t="s">
        <v>150</v>
      </c>
      <c r="F216" s="58" t="s">
        <v>153</v>
      </c>
      <c r="G216" s="59" t="s">
        <v>29</v>
      </c>
      <c r="H216" s="61">
        <v>44524</v>
      </c>
      <c r="I216" s="60">
        <v>702.3499755859375</v>
      </c>
      <c r="J216" s="60"/>
      <c r="K216" s="18" t="s">
        <v>24</v>
      </c>
      <c r="L216" s="18">
        <v>2221685</v>
      </c>
      <c r="M216" s="61">
        <v>44926</v>
      </c>
      <c r="N216" s="56">
        <f ca="1">M216- NOW() + 1</f>
        <v>327.52685763889167</v>
      </c>
    </row>
    <row r="217" spans="2:14" x14ac:dyDescent="0.2">
      <c r="B217" s="57" t="s">
        <v>18</v>
      </c>
      <c r="C217" s="57" t="s">
        <v>148</v>
      </c>
      <c r="D217" s="58" t="s">
        <v>149</v>
      </c>
      <c r="E217" s="18" t="s">
        <v>210</v>
      </c>
      <c r="F217" s="58" t="s">
        <v>211</v>
      </c>
      <c r="G217" s="59" t="s">
        <v>23</v>
      </c>
      <c r="H217" s="61">
        <v>44552</v>
      </c>
      <c r="I217" s="60">
        <v>362.02999877929688</v>
      </c>
      <c r="J217" s="60"/>
      <c r="K217" s="18" t="s">
        <v>24</v>
      </c>
      <c r="L217" s="18">
        <v>2247773</v>
      </c>
      <c r="M217" s="61">
        <v>44917</v>
      </c>
      <c r="N217" s="56">
        <f ca="1">M217- NOW() + 1</f>
        <v>318.52685763889167</v>
      </c>
    </row>
    <row r="218" spans="2:14" x14ac:dyDescent="0.2">
      <c r="B218" s="57" t="s">
        <v>30</v>
      </c>
      <c r="C218" s="57" t="s">
        <v>152</v>
      </c>
      <c r="D218" s="58" t="s">
        <v>149</v>
      </c>
      <c r="E218" s="18" t="s">
        <v>212</v>
      </c>
      <c r="F218" s="58" t="s">
        <v>213</v>
      </c>
      <c r="G218" s="59" t="s">
        <v>23</v>
      </c>
      <c r="H218" s="61">
        <v>44552</v>
      </c>
      <c r="I218" s="117">
        <v>644.1099853515625</v>
      </c>
      <c r="J218" s="60"/>
      <c r="K218" s="18" t="s">
        <v>24</v>
      </c>
      <c r="L218" s="18">
        <v>2247769</v>
      </c>
      <c r="M218" s="61">
        <v>44917</v>
      </c>
      <c r="N218" s="56">
        <f ca="1">M218- NOW() + 1</f>
        <v>318.52685763889167</v>
      </c>
    </row>
    <row r="219" spans="2:14" x14ac:dyDescent="0.2">
      <c r="B219" s="57"/>
      <c r="C219" s="57"/>
      <c r="D219" s="58"/>
      <c r="F219" s="58"/>
      <c r="G219" s="59"/>
      <c r="H219" s="61"/>
      <c r="I219" s="60"/>
      <c r="J219" s="123">
        <f>SUM(I215:I218)</f>
        <v>2410.8399353027344</v>
      </c>
      <c r="K219" s="18"/>
      <c r="L219" s="18"/>
      <c r="M219" s="61"/>
      <c r="N219" s="93"/>
    </row>
    <row r="220" spans="2:14" ht="15" x14ac:dyDescent="0.2">
      <c r="B220" s="125" t="s">
        <v>644</v>
      </c>
      <c r="C220" s="125"/>
      <c r="D220" s="125"/>
      <c r="E220" s="125"/>
      <c r="F220" s="125"/>
      <c r="G220" s="59"/>
      <c r="H220" s="61"/>
      <c r="I220" s="60"/>
      <c r="J220" s="60"/>
      <c r="K220" s="18"/>
      <c r="L220" s="18"/>
      <c r="M220" s="61"/>
      <c r="N220" s="93"/>
    </row>
    <row r="221" spans="2:14" x14ac:dyDescent="0.2">
      <c r="B221" s="57" t="s">
        <v>30</v>
      </c>
      <c r="C221" s="57" t="s">
        <v>93</v>
      </c>
      <c r="D221" s="58" t="s">
        <v>94</v>
      </c>
      <c r="E221" s="18" t="s">
        <v>95</v>
      </c>
      <c r="F221" s="58" t="s">
        <v>96</v>
      </c>
      <c r="G221" s="59" t="s">
        <v>29</v>
      </c>
      <c r="H221" s="61">
        <v>44386</v>
      </c>
      <c r="I221" s="60">
        <v>472.17999267578125</v>
      </c>
      <c r="J221" s="60"/>
      <c r="K221" s="18" t="s">
        <v>24</v>
      </c>
      <c r="L221" s="18">
        <v>2067905</v>
      </c>
      <c r="M221" s="61">
        <v>44926</v>
      </c>
      <c r="N221" s="56">
        <f ca="1">M221- NOW() + 1</f>
        <v>327.52685763889167</v>
      </c>
    </row>
    <row r="222" spans="2:14" x14ac:dyDescent="0.2">
      <c r="B222" s="57" t="s">
        <v>30</v>
      </c>
      <c r="C222" s="57" t="s">
        <v>183</v>
      </c>
      <c r="D222" s="58" t="s">
        <v>94</v>
      </c>
      <c r="E222" s="18" t="s">
        <v>184</v>
      </c>
      <c r="F222" s="58" t="s">
        <v>185</v>
      </c>
      <c r="G222" s="59" t="s">
        <v>29</v>
      </c>
      <c r="H222" s="61">
        <v>44544</v>
      </c>
      <c r="I222" s="60">
        <v>339.29000854492188</v>
      </c>
      <c r="J222" s="60"/>
      <c r="K222" s="18" t="s">
        <v>24</v>
      </c>
      <c r="L222" s="18">
        <v>2240636</v>
      </c>
      <c r="M222" s="61">
        <v>44926</v>
      </c>
      <c r="N222" s="56">
        <f ca="1">M222- NOW() + 1</f>
        <v>327.52685763889167</v>
      </c>
    </row>
    <row r="223" spans="2:14" x14ac:dyDescent="0.2">
      <c r="B223" s="57" t="s">
        <v>30</v>
      </c>
      <c r="C223" s="57" t="s">
        <v>240</v>
      </c>
      <c r="D223" s="58" t="s">
        <v>94</v>
      </c>
      <c r="E223" s="18" t="s">
        <v>241</v>
      </c>
      <c r="F223" s="58" t="s">
        <v>242</v>
      </c>
      <c r="G223" s="59" t="s">
        <v>23</v>
      </c>
      <c r="H223" s="61">
        <v>44546</v>
      </c>
      <c r="I223" s="60">
        <v>269.70999145507813</v>
      </c>
      <c r="J223" s="60"/>
      <c r="K223" s="18" t="s">
        <v>24</v>
      </c>
      <c r="L223" s="18">
        <v>2242775</v>
      </c>
      <c r="M223" s="61">
        <v>44911</v>
      </c>
      <c r="N223" s="56">
        <f ca="1">M223- NOW() + 1</f>
        <v>312.52685763889167</v>
      </c>
    </row>
    <row r="224" spans="2:14" x14ac:dyDescent="0.2">
      <c r="B224" s="57" t="s">
        <v>18</v>
      </c>
      <c r="C224" s="57" t="s">
        <v>183</v>
      </c>
      <c r="D224" s="58" t="s">
        <v>94</v>
      </c>
      <c r="E224" s="18" t="s">
        <v>253</v>
      </c>
      <c r="F224" s="58" t="s">
        <v>254</v>
      </c>
      <c r="G224" s="59" t="s">
        <v>23</v>
      </c>
      <c r="H224" s="61">
        <v>44544</v>
      </c>
      <c r="I224" s="117">
        <v>8.6000003814697266</v>
      </c>
      <c r="J224" s="60"/>
      <c r="K224" s="18" t="s">
        <v>24</v>
      </c>
      <c r="L224" s="18">
        <v>2240720</v>
      </c>
      <c r="M224" s="61">
        <v>44909</v>
      </c>
      <c r="N224" s="56">
        <f ca="1">M224- NOW() + 1</f>
        <v>310.52685763889167</v>
      </c>
    </row>
    <row r="225" spans="2:14" x14ac:dyDescent="0.2">
      <c r="B225" s="57"/>
      <c r="C225" s="57"/>
      <c r="D225" s="58"/>
      <c r="F225" s="58"/>
      <c r="G225" s="59"/>
      <c r="H225" s="61"/>
      <c r="I225" s="60"/>
      <c r="J225" s="123">
        <f>SUM(I221:I224)</f>
        <v>1089.779993057251</v>
      </c>
      <c r="K225" s="18"/>
      <c r="L225" s="18"/>
      <c r="M225" s="61"/>
      <c r="N225" s="93"/>
    </row>
    <row r="226" spans="2:14" ht="15" x14ac:dyDescent="0.2">
      <c r="B226" s="125" t="s">
        <v>679</v>
      </c>
      <c r="C226" s="125"/>
      <c r="D226" s="125"/>
      <c r="E226" s="125"/>
      <c r="F226" s="125"/>
      <c r="G226" s="59"/>
      <c r="H226" s="61"/>
      <c r="I226" s="60"/>
      <c r="J226" s="60"/>
      <c r="K226" s="18"/>
      <c r="L226" s="18"/>
      <c r="M226" s="61"/>
      <c r="N226" s="93"/>
    </row>
    <row r="227" spans="2:14" x14ac:dyDescent="0.2">
      <c r="B227" s="57" t="s">
        <v>30</v>
      </c>
      <c r="C227" s="57" t="s">
        <v>261</v>
      </c>
      <c r="D227" s="58" t="s">
        <v>262</v>
      </c>
      <c r="E227" s="18" t="s">
        <v>263</v>
      </c>
      <c r="F227" s="58" t="s">
        <v>264</v>
      </c>
      <c r="G227" s="59" t="s">
        <v>23</v>
      </c>
      <c r="H227" s="61">
        <v>44539</v>
      </c>
      <c r="I227" s="60">
        <v>1448.5699462890625</v>
      </c>
      <c r="J227" s="60"/>
      <c r="K227" s="18" t="s">
        <v>24</v>
      </c>
      <c r="L227" s="18">
        <v>2236545</v>
      </c>
      <c r="M227" s="61">
        <v>44904</v>
      </c>
      <c r="N227" s="56">
        <f ca="1">M227- NOW() + 1</f>
        <v>305.52685763889167</v>
      </c>
    </row>
    <row r="228" spans="2:14" x14ac:dyDescent="0.2">
      <c r="B228" s="57" t="s">
        <v>30</v>
      </c>
      <c r="C228" s="57" t="s">
        <v>292</v>
      </c>
      <c r="D228" s="58" t="s">
        <v>262</v>
      </c>
      <c r="E228" s="18" t="s">
        <v>293</v>
      </c>
      <c r="F228" s="58" t="s">
        <v>294</v>
      </c>
      <c r="G228" s="59" t="s">
        <v>23</v>
      </c>
      <c r="H228" s="61">
        <v>44532</v>
      </c>
      <c r="I228" s="60">
        <v>697.969970703125</v>
      </c>
      <c r="J228" s="60"/>
      <c r="K228" s="18" t="s">
        <v>24</v>
      </c>
      <c r="L228" s="18">
        <v>2228566</v>
      </c>
      <c r="M228" s="61">
        <v>44897</v>
      </c>
      <c r="N228" s="56">
        <f ca="1">M228- NOW() + 1</f>
        <v>298.52685763889167</v>
      </c>
    </row>
    <row r="229" spans="2:14" x14ac:dyDescent="0.2">
      <c r="B229" s="57" t="s">
        <v>30</v>
      </c>
      <c r="C229" s="57" t="s">
        <v>320</v>
      </c>
      <c r="D229" s="58" t="s">
        <v>262</v>
      </c>
      <c r="E229" s="18" t="s">
        <v>321</v>
      </c>
      <c r="F229" s="58" t="s">
        <v>322</v>
      </c>
      <c r="G229" s="59" t="s">
        <v>23</v>
      </c>
      <c r="H229" s="61">
        <v>44519</v>
      </c>
      <c r="I229" s="117">
        <v>736.20001220703125</v>
      </c>
      <c r="J229" s="60"/>
      <c r="K229" s="18" t="s">
        <v>24</v>
      </c>
      <c r="L229" s="18">
        <v>2215981</v>
      </c>
      <c r="M229" s="61">
        <v>44884</v>
      </c>
      <c r="N229" s="56">
        <f ca="1">M229- NOW() + 1</f>
        <v>285.52685763889167</v>
      </c>
    </row>
    <row r="230" spans="2:14" x14ac:dyDescent="0.2">
      <c r="B230" s="57"/>
      <c r="C230" s="57"/>
      <c r="D230" s="58"/>
      <c r="F230" s="58"/>
      <c r="G230" s="59"/>
      <c r="H230" s="61"/>
      <c r="I230" s="60"/>
      <c r="J230" s="123">
        <f>SUM(I227:I229)</f>
        <v>2882.7399291992188</v>
      </c>
      <c r="K230" s="18"/>
      <c r="L230" s="18"/>
      <c r="M230" s="61"/>
      <c r="N230" s="93"/>
    </row>
    <row r="231" spans="2:14" ht="15" x14ac:dyDescent="0.2">
      <c r="B231" s="125" t="s">
        <v>680</v>
      </c>
      <c r="C231" s="125"/>
      <c r="D231" s="125"/>
      <c r="E231" s="125"/>
      <c r="F231" s="125"/>
      <c r="G231" s="59"/>
      <c r="H231" s="61"/>
      <c r="I231" s="60"/>
      <c r="J231" s="60"/>
      <c r="K231" s="18"/>
      <c r="L231" s="18"/>
      <c r="M231" s="61"/>
      <c r="N231" s="93"/>
    </row>
    <row r="232" spans="2:14" x14ac:dyDescent="0.2">
      <c r="B232" s="57" t="s">
        <v>30</v>
      </c>
      <c r="C232" s="57" t="s">
        <v>105</v>
      </c>
      <c r="D232" s="58" t="s">
        <v>106</v>
      </c>
      <c r="E232" s="18" t="s">
        <v>107</v>
      </c>
      <c r="F232" s="58" t="s">
        <v>108</v>
      </c>
      <c r="G232" s="59" t="s">
        <v>29</v>
      </c>
      <c r="H232" s="61">
        <v>44365</v>
      </c>
      <c r="I232" s="117">
        <v>164.32000732421875</v>
      </c>
      <c r="J232" s="60"/>
      <c r="K232" s="18" t="s">
        <v>24</v>
      </c>
      <c r="L232" s="18">
        <v>2049575</v>
      </c>
      <c r="M232" s="61">
        <v>44926</v>
      </c>
      <c r="N232" s="56">
        <f ca="1">M232- NOW() + 1</f>
        <v>327.52685763889167</v>
      </c>
    </row>
    <row r="233" spans="2:14" x14ac:dyDescent="0.2">
      <c r="B233" s="57"/>
      <c r="C233" s="57"/>
      <c r="D233" s="58"/>
      <c r="F233" s="58"/>
      <c r="G233" s="59"/>
      <c r="H233" s="61"/>
      <c r="I233" s="60"/>
      <c r="J233" s="123">
        <f>SUM(I232)</f>
        <v>164.32000732421875</v>
      </c>
      <c r="K233" s="18"/>
      <c r="L233" s="18"/>
      <c r="M233" s="61"/>
      <c r="N233" s="93"/>
    </row>
    <row r="234" spans="2:14" ht="15" x14ac:dyDescent="0.2">
      <c r="B234" s="125" t="s">
        <v>681</v>
      </c>
      <c r="C234" s="125"/>
      <c r="D234" s="125"/>
      <c r="E234" s="125"/>
      <c r="F234" s="125"/>
      <c r="G234" s="59"/>
      <c r="H234" s="61"/>
      <c r="I234" s="60"/>
      <c r="J234" s="60"/>
      <c r="K234" s="18"/>
      <c r="L234" s="18"/>
      <c r="M234" s="61"/>
      <c r="N234" s="93"/>
    </row>
    <row r="235" spans="2:14" x14ac:dyDescent="0.2">
      <c r="B235" s="57" t="s">
        <v>30</v>
      </c>
      <c r="C235" s="57" t="s">
        <v>333</v>
      </c>
      <c r="D235" s="58" t="s">
        <v>334</v>
      </c>
      <c r="E235" s="18" t="s">
        <v>335</v>
      </c>
      <c r="F235" s="58" t="s">
        <v>336</v>
      </c>
      <c r="G235" s="59" t="s">
        <v>23</v>
      </c>
      <c r="H235" s="61">
        <v>44516</v>
      </c>
      <c r="I235" s="117">
        <v>376.25</v>
      </c>
      <c r="J235" s="60"/>
      <c r="K235" s="18" t="s">
        <v>24</v>
      </c>
      <c r="L235" s="18">
        <v>2212273</v>
      </c>
      <c r="M235" s="61">
        <v>44881</v>
      </c>
      <c r="N235" s="56">
        <f ca="1">M235- NOW() + 1</f>
        <v>282.52685763889167</v>
      </c>
    </row>
    <row r="236" spans="2:14" x14ac:dyDescent="0.2">
      <c r="B236" s="57"/>
      <c r="C236" s="57"/>
      <c r="D236" s="58"/>
      <c r="F236" s="58"/>
      <c r="G236" s="59"/>
      <c r="H236" s="61"/>
      <c r="I236" s="60"/>
      <c r="J236" s="123">
        <f>SUM(I235)</f>
        <v>376.25</v>
      </c>
      <c r="K236" s="18"/>
      <c r="L236" s="18"/>
      <c r="M236" s="61"/>
      <c r="N236" s="93"/>
    </row>
    <row r="237" spans="2:14" ht="15" x14ac:dyDescent="0.2">
      <c r="B237" s="125" t="s">
        <v>645</v>
      </c>
      <c r="C237" s="125"/>
      <c r="D237" s="125"/>
      <c r="E237" s="125"/>
      <c r="F237" s="125"/>
      <c r="G237" s="59"/>
      <c r="H237" s="61"/>
      <c r="I237" s="60"/>
      <c r="J237" s="60"/>
      <c r="K237" s="18"/>
      <c r="L237" s="18"/>
      <c r="M237" s="61"/>
      <c r="N237" s="93"/>
    </row>
    <row r="238" spans="2:14" x14ac:dyDescent="0.2">
      <c r="B238" s="57" t="s">
        <v>30</v>
      </c>
      <c r="C238" s="57" t="s">
        <v>275</v>
      </c>
      <c r="D238" s="58" t="s">
        <v>276</v>
      </c>
      <c r="E238" s="18" t="s">
        <v>277</v>
      </c>
      <c r="F238" s="58" t="s">
        <v>278</v>
      </c>
      <c r="G238" s="59" t="s">
        <v>23</v>
      </c>
      <c r="H238" s="61">
        <v>44537</v>
      </c>
      <c r="I238" s="60">
        <v>1425.6700439453125</v>
      </c>
      <c r="J238" s="60"/>
      <c r="K238" s="18" t="s">
        <v>24</v>
      </c>
      <c r="L238" s="18">
        <v>2233249</v>
      </c>
      <c r="M238" s="61">
        <v>44902</v>
      </c>
      <c r="N238" s="56">
        <f ca="1">M238- NOW() + 1</f>
        <v>303.52685763889167</v>
      </c>
    </row>
    <row r="239" spans="2:14" x14ac:dyDescent="0.2">
      <c r="B239" s="57" t="s">
        <v>30</v>
      </c>
      <c r="C239" s="57" t="s">
        <v>279</v>
      </c>
      <c r="D239" s="58" t="s">
        <v>276</v>
      </c>
      <c r="E239" s="18" t="s">
        <v>280</v>
      </c>
      <c r="F239" s="58" t="s">
        <v>281</v>
      </c>
      <c r="G239" s="59" t="s">
        <v>23</v>
      </c>
      <c r="H239" s="61">
        <v>44537</v>
      </c>
      <c r="I239" s="60">
        <v>1425.6700439453125</v>
      </c>
      <c r="J239" s="60"/>
      <c r="K239" s="18" t="s">
        <v>24</v>
      </c>
      <c r="L239" s="18">
        <v>2233250</v>
      </c>
      <c r="M239" s="61">
        <v>44902</v>
      </c>
      <c r="N239" s="56">
        <f ca="1">M239- NOW() + 1</f>
        <v>303.52685763889167</v>
      </c>
    </row>
    <row r="240" spans="2:14" x14ac:dyDescent="0.2">
      <c r="B240" s="57" t="s">
        <v>30</v>
      </c>
      <c r="C240" s="57" t="s">
        <v>327</v>
      </c>
      <c r="D240" s="58" t="s">
        <v>276</v>
      </c>
      <c r="E240" s="18" t="s">
        <v>328</v>
      </c>
      <c r="F240" s="58" t="s">
        <v>329</v>
      </c>
      <c r="G240" s="59" t="s">
        <v>23</v>
      </c>
      <c r="H240" s="61">
        <v>44518</v>
      </c>
      <c r="I240" s="60">
        <v>1311.5699462890625</v>
      </c>
      <c r="J240" s="60"/>
      <c r="K240" s="18" t="s">
        <v>24</v>
      </c>
      <c r="L240" s="18">
        <v>2215246</v>
      </c>
      <c r="M240" s="61">
        <v>44883</v>
      </c>
      <c r="N240" s="56">
        <f ca="1">M240- NOW() + 1</f>
        <v>284.52685763889167</v>
      </c>
    </row>
    <row r="241" spans="2:14" x14ac:dyDescent="0.2">
      <c r="B241" s="57" t="s">
        <v>18</v>
      </c>
      <c r="C241" s="57" t="s">
        <v>505</v>
      </c>
      <c r="D241" s="58" t="s">
        <v>276</v>
      </c>
      <c r="E241" s="18" t="s">
        <v>506</v>
      </c>
      <c r="F241" s="58" t="s">
        <v>507</v>
      </c>
      <c r="G241" s="59" t="s">
        <v>23</v>
      </c>
      <c r="H241" s="61">
        <v>44312</v>
      </c>
      <c r="I241" s="117">
        <v>134.39999389648438</v>
      </c>
      <c r="J241" s="60"/>
      <c r="K241" s="18" t="s">
        <v>24</v>
      </c>
      <c r="L241" s="18">
        <v>2006882</v>
      </c>
      <c r="M241" s="61">
        <v>44677</v>
      </c>
      <c r="N241" s="56">
        <f ca="1">M241- NOW() + 1</f>
        <v>78.52685763889167</v>
      </c>
    </row>
    <row r="242" spans="2:14" x14ac:dyDescent="0.2">
      <c r="B242" s="57"/>
      <c r="C242" s="57"/>
      <c r="D242" s="58"/>
      <c r="F242" s="58"/>
      <c r="G242" s="59"/>
      <c r="H242" s="61"/>
      <c r="I242" s="60"/>
      <c r="J242" s="123">
        <f>SUM(I238:I241)</f>
        <v>4297.3100280761719</v>
      </c>
      <c r="K242" s="18"/>
      <c r="L242" s="18"/>
      <c r="M242" s="61"/>
      <c r="N242" s="93"/>
    </row>
    <row r="243" spans="2:14" ht="15" x14ac:dyDescent="0.2">
      <c r="B243" s="125" t="s">
        <v>646</v>
      </c>
      <c r="C243" s="125"/>
      <c r="D243" s="125"/>
      <c r="E243" s="125"/>
      <c r="F243" s="125"/>
      <c r="G243" s="59"/>
      <c r="H243" s="61"/>
      <c r="I243" s="60"/>
      <c r="J243" s="60"/>
      <c r="K243" s="18"/>
      <c r="L243" s="18"/>
      <c r="M243" s="61"/>
      <c r="N243" s="93"/>
    </row>
    <row r="244" spans="2:14" x14ac:dyDescent="0.2">
      <c r="B244" s="57" t="s">
        <v>30</v>
      </c>
      <c r="C244" s="57" t="s">
        <v>405</v>
      </c>
      <c r="D244" s="58" t="s">
        <v>406</v>
      </c>
      <c r="E244" s="18" t="s">
        <v>407</v>
      </c>
      <c r="F244" s="58" t="s">
        <v>408</v>
      </c>
      <c r="G244" s="59" t="s">
        <v>23</v>
      </c>
      <c r="H244" s="61">
        <v>44481</v>
      </c>
      <c r="I244" s="117">
        <v>654.28997802734375</v>
      </c>
      <c r="J244" s="60"/>
      <c r="K244" s="18" t="s">
        <v>24</v>
      </c>
      <c r="L244" s="18">
        <v>2169397</v>
      </c>
      <c r="M244" s="61">
        <v>44846</v>
      </c>
      <c r="N244" s="56">
        <f ca="1">M244- NOW() + 1</f>
        <v>247.52685763889167</v>
      </c>
    </row>
    <row r="245" spans="2:14" x14ac:dyDescent="0.2">
      <c r="B245" s="57"/>
      <c r="C245" s="57"/>
      <c r="D245" s="58"/>
      <c r="F245" s="58"/>
      <c r="G245" s="59"/>
      <c r="H245" s="61"/>
      <c r="I245" s="60"/>
      <c r="J245" s="123">
        <f>SUM(I244)</f>
        <v>654.28997802734375</v>
      </c>
      <c r="K245" s="18"/>
      <c r="L245" s="18"/>
      <c r="M245" s="61"/>
      <c r="N245" s="93"/>
    </row>
    <row r="246" spans="2:14" ht="15" x14ac:dyDescent="0.2">
      <c r="B246" s="125" t="s">
        <v>647</v>
      </c>
      <c r="C246" s="125"/>
      <c r="D246" s="125"/>
      <c r="E246" s="125"/>
      <c r="F246" s="125"/>
      <c r="G246" s="59"/>
      <c r="H246" s="61"/>
      <c r="I246" s="60"/>
      <c r="J246" s="60"/>
      <c r="K246" s="18"/>
      <c r="L246" s="18"/>
      <c r="M246" s="61"/>
      <c r="N246" s="93"/>
    </row>
    <row r="247" spans="2:14" x14ac:dyDescent="0.2">
      <c r="B247" s="57" t="s">
        <v>30</v>
      </c>
      <c r="C247" s="57" t="s">
        <v>186</v>
      </c>
      <c r="D247" s="58" t="s">
        <v>187</v>
      </c>
      <c r="E247" s="18" t="s">
        <v>188</v>
      </c>
      <c r="F247" s="58" t="s">
        <v>189</v>
      </c>
      <c r="G247" s="59" t="s">
        <v>38</v>
      </c>
      <c r="H247" s="61">
        <v>44452</v>
      </c>
      <c r="I247" s="117">
        <v>175.75</v>
      </c>
      <c r="J247" s="60"/>
      <c r="K247" s="18" t="s">
        <v>24</v>
      </c>
      <c r="L247" s="18">
        <v>2135279</v>
      </c>
      <c r="M247" s="61">
        <v>44926</v>
      </c>
      <c r="N247" s="56">
        <f ca="1">M247- NOW() + 1</f>
        <v>327.52685763889167</v>
      </c>
    </row>
    <row r="248" spans="2:14" x14ac:dyDescent="0.2">
      <c r="B248" s="57"/>
      <c r="C248" s="57"/>
      <c r="D248" s="58"/>
      <c r="F248" s="58"/>
      <c r="G248" s="59"/>
      <c r="H248" s="61"/>
      <c r="I248" s="60"/>
      <c r="J248" s="123">
        <f>SUM(I247)</f>
        <v>175.75</v>
      </c>
      <c r="K248" s="18"/>
      <c r="L248" s="18"/>
      <c r="M248" s="61"/>
      <c r="N248" s="93"/>
    </row>
    <row r="249" spans="2:14" ht="15" x14ac:dyDescent="0.2">
      <c r="B249" s="125" t="s">
        <v>648</v>
      </c>
      <c r="C249" s="125"/>
      <c r="D249" s="125"/>
      <c r="E249" s="125"/>
      <c r="F249" s="125"/>
      <c r="G249" s="59"/>
      <c r="H249" s="61"/>
      <c r="I249" s="60"/>
      <c r="J249" s="60"/>
      <c r="K249" s="18"/>
      <c r="L249" s="18"/>
      <c r="M249" s="61"/>
      <c r="N249" s="93"/>
    </row>
    <row r="250" spans="2:14" x14ac:dyDescent="0.2">
      <c r="B250" s="57" t="s">
        <v>30</v>
      </c>
      <c r="C250" s="57" t="s">
        <v>89</v>
      </c>
      <c r="D250" s="58" t="s">
        <v>90</v>
      </c>
      <c r="E250" s="18" t="s">
        <v>91</v>
      </c>
      <c r="F250" s="58" t="s">
        <v>92</v>
      </c>
      <c r="G250" s="59" t="s">
        <v>38</v>
      </c>
      <c r="H250" s="61">
        <v>44540</v>
      </c>
      <c r="I250" s="60">
        <v>243.72000122070313</v>
      </c>
      <c r="J250" s="60"/>
      <c r="K250" s="18" t="s">
        <v>24</v>
      </c>
      <c r="L250" s="18">
        <v>2238204</v>
      </c>
      <c r="M250" s="61">
        <v>44926</v>
      </c>
      <c r="N250" s="56">
        <f ca="1">M250- NOW() + 1</f>
        <v>327.52685763889167</v>
      </c>
    </row>
    <row r="251" spans="2:14" x14ac:dyDescent="0.2">
      <c r="B251" s="57" t="s">
        <v>30</v>
      </c>
      <c r="C251" s="57" t="s">
        <v>165</v>
      </c>
      <c r="D251" s="58" t="s">
        <v>90</v>
      </c>
      <c r="E251" s="18" t="s">
        <v>166</v>
      </c>
      <c r="F251" s="58" t="s">
        <v>167</v>
      </c>
      <c r="G251" s="59" t="s">
        <v>38</v>
      </c>
      <c r="H251" s="61">
        <v>44540</v>
      </c>
      <c r="I251" s="60">
        <v>544.67999267578125</v>
      </c>
      <c r="J251" s="60"/>
      <c r="K251" s="18" t="s">
        <v>24</v>
      </c>
      <c r="L251" s="18">
        <v>2238199</v>
      </c>
      <c r="M251" s="61">
        <v>44926</v>
      </c>
      <c r="N251" s="56">
        <f ca="1">M251- NOW() + 1</f>
        <v>327.52685763889167</v>
      </c>
    </row>
    <row r="252" spans="2:14" x14ac:dyDescent="0.2">
      <c r="B252" s="57" t="s">
        <v>30</v>
      </c>
      <c r="C252" s="57" t="s">
        <v>258</v>
      </c>
      <c r="D252" s="58" t="s">
        <v>90</v>
      </c>
      <c r="E252" s="18" t="s">
        <v>259</v>
      </c>
      <c r="F252" s="58" t="s">
        <v>260</v>
      </c>
      <c r="G252" s="59" t="s">
        <v>23</v>
      </c>
      <c r="H252" s="61">
        <v>44543</v>
      </c>
      <c r="I252" s="117">
        <v>160.39999389648438</v>
      </c>
      <c r="J252" s="60"/>
      <c r="K252" s="18" t="s">
        <v>24</v>
      </c>
      <c r="L252" s="18">
        <v>2238928</v>
      </c>
      <c r="M252" s="61">
        <v>44908</v>
      </c>
      <c r="N252" s="56">
        <f ca="1">M252- NOW() + 1</f>
        <v>309.52685763889167</v>
      </c>
    </row>
    <row r="253" spans="2:14" x14ac:dyDescent="0.2">
      <c r="B253" s="57"/>
      <c r="C253" s="57"/>
      <c r="D253" s="58"/>
      <c r="F253" s="58"/>
      <c r="G253" s="59"/>
      <c r="H253" s="61"/>
      <c r="I253" s="60"/>
      <c r="J253" s="123">
        <f>SUM(I250:I252)</f>
        <v>948.79998779296875</v>
      </c>
      <c r="K253" s="18"/>
      <c r="L253" s="18"/>
      <c r="M253" s="61"/>
      <c r="N253" s="93"/>
    </row>
    <row r="254" spans="2:14" ht="15" x14ac:dyDescent="0.2">
      <c r="B254" s="125" t="s">
        <v>682</v>
      </c>
      <c r="C254" s="125"/>
      <c r="D254" s="125"/>
      <c r="E254" s="125"/>
      <c r="F254" s="125"/>
      <c r="G254" s="59"/>
      <c r="H254" s="61"/>
      <c r="I254" s="60"/>
      <c r="J254" s="60"/>
      <c r="K254" s="18"/>
      <c r="L254" s="18"/>
      <c r="M254" s="61"/>
      <c r="N254" s="93"/>
    </row>
    <row r="255" spans="2:14" ht="12.75" customHeight="1" x14ac:dyDescent="0.2">
      <c r="B255" s="57" t="s">
        <v>30</v>
      </c>
      <c r="C255" s="57" t="s">
        <v>352</v>
      </c>
      <c r="D255" s="58" t="s">
        <v>353</v>
      </c>
      <c r="E255" s="18" t="s">
        <v>354</v>
      </c>
      <c r="F255" s="58" t="s">
        <v>355</v>
      </c>
      <c r="G255" s="59" t="s">
        <v>23</v>
      </c>
      <c r="H255" s="61">
        <v>44511</v>
      </c>
      <c r="I255" s="117">
        <v>228.35000610351563</v>
      </c>
      <c r="J255" s="60"/>
      <c r="K255" s="18" t="s">
        <v>24</v>
      </c>
      <c r="L255" s="18">
        <v>2207463</v>
      </c>
      <c r="M255" s="61">
        <v>44876</v>
      </c>
      <c r="N255" s="56">
        <f ca="1">M255- NOW() + 1</f>
        <v>277.52685763889167</v>
      </c>
    </row>
    <row r="256" spans="2:14" ht="12.75" customHeight="1" x14ac:dyDescent="0.2">
      <c r="B256" s="57"/>
      <c r="C256" s="57"/>
      <c r="D256" s="58"/>
      <c r="F256" s="58"/>
      <c r="G256" s="59"/>
      <c r="H256" s="61"/>
      <c r="I256" s="60"/>
      <c r="J256" s="123">
        <f>SUM(I255)</f>
        <v>228.35000610351563</v>
      </c>
      <c r="K256" s="18"/>
      <c r="L256" s="18"/>
      <c r="M256" s="61"/>
      <c r="N256" s="93"/>
    </row>
    <row r="257" spans="2:14" ht="12.75" customHeight="1" x14ac:dyDescent="0.2">
      <c r="B257" s="126" t="s">
        <v>683</v>
      </c>
      <c r="C257" s="126"/>
      <c r="D257" s="126"/>
      <c r="E257" s="126"/>
      <c r="F257" s="126"/>
      <c r="G257" s="59"/>
      <c r="H257" s="61"/>
      <c r="I257" s="60"/>
      <c r="J257" s="60"/>
      <c r="K257" s="18"/>
      <c r="L257" s="18"/>
      <c r="M257" s="61"/>
      <c r="N257" s="93"/>
    </row>
    <row r="258" spans="2:14" x14ac:dyDescent="0.2">
      <c r="B258" s="57" t="s">
        <v>30</v>
      </c>
      <c r="C258" s="57" t="s">
        <v>128</v>
      </c>
      <c r="D258" s="58" t="s">
        <v>129</v>
      </c>
      <c r="E258" s="18" t="s">
        <v>130</v>
      </c>
      <c r="F258" s="58" t="s">
        <v>131</v>
      </c>
      <c r="G258" s="59" t="s">
        <v>38</v>
      </c>
      <c r="H258" s="61">
        <v>44442</v>
      </c>
      <c r="I258" s="117">
        <v>410.95999145507813</v>
      </c>
      <c r="J258" s="60"/>
      <c r="K258" s="18" t="s">
        <v>24</v>
      </c>
      <c r="L258" s="18">
        <v>2126043</v>
      </c>
      <c r="M258" s="61">
        <v>44926</v>
      </c>
      <c r="N258" s="56">
        <f ca="1">M258- NOW() + 1</f>
        <v>327.52685763889167</v>
      </c>
    </row>
    <row r="259" spans="2:14" x14ac:dyDescent="0.2">
      <c r="B259" s="57"/>
      <c r="C259" s="57"/>
      <c r="D259" s="58"/>
      <c r="F259" s="58"/>
      <c r="G259" s="59"/>
      <c r="H259" s="61"/>
      <c r="I259" s="60"/>
      <c r="J259" s="123">
        <f>SUM(I258)</f>
        <v>410.95999145507813</v>
      </c>
      <c r="K259" s="18"/>
      <c r="L259" s="18"/>
      <c r="M259" s="61"/>
      <c r="N259" s="93"/>
    </row>
    <row r="260" spans="2:14" ht="15" x14ac:dyDescent="0.2">
      <c r="B260" s="125" t="s">
        <v>684</v>
      </c>
      <c r="C260" s="125"/>
      <c r="D260" s="125"/>
      <c r="E260" s="125"/>
      <c r="F260" s="125"/>
      <c r="G260" s="59"/>
      <c r="H260" s="61"/>
      <c r="I260" s="60"/>
      <c r="J260" s="60"/>
      <c r="K260" s="18"/>
      <c r="L260" s="18"/>
      <c r="M260" s="61"/>
      <c r="N260" s="93"/>
    </row>
    <row r="261" spans="2:14" x14ac:dyDescent="0.2">
      <c r="B261" s="57" t="s">
        <v>18</v>
      </c>
      <c r="C261" s="57" t="s">
        <v>45</v>
      </c>
      <c r="D261" s="58" t="s">
        <v>46</v>
      </c>
      <c r="E261" s="18" t="s">
        <v>47</v>
      </c>
      <c r="F261" s="58" t="s">
        <v>48</v>
      </c>
      <c r="G261" s="59" t="s">
        <v>29</v>
      </c>
      <c r="H261" s="61">
        <v>44567</v>
      </c>
      <c r="I261" s="117">
        <v>43.200000762939453</v>
      </c>
      <c r="J261" s="60"/>
      <c r="K261" s="18" t="s">
        <v>24</v>
      </c>
      <c r="L261" s="18">
        <v>2257733</v>
      </c>
      <c r="M261" s="61">
        <v>44932</v>
      </c>
      <c r="N261" s="56">
        <f ca="1">M261- NOW() + 1</f>
        <v>333.52685763889167</v>
      </c>
    </row>
    <row r="262" spans="2:14" x14ac:dyDescent="0.2">
      <c r="B262" s="57"/>
      <c r="C262" s="57"/>
      <c r="D262" s="58"/>
      <c r="F262" s="58"/>
      <c r="G262" s="59"/>
      <c r="H262" s="61"/>
      <c r="I262" s="60"/>
      <c r="J262" s="123">
        <f>SUM(I261)</f>
        <v>43.200000762939453</v>
      </c>
      <c r="K262" s="18"/>
      <c r="L262" s="18"/>
      <c r="M262" s="61"/>
      <c r="N262" s="93"/>
    </row>
    <row r="263" spans="2:14" x14ac:dyDescent="0.2">
      <c r="B263" s="57"/>
      <c r="C263" s="57"/>
      <c r="D263" s="58"/>
      <c r="F263" s="58"/>
      <c r="G263" s="59"/>
      <c r="H263" s="61"/>
      <c r="I263" s="60"/>
      <c r="J263" s="60"/>
      <c r="K263" s="18"/>
      <c r="L263" s="18"/>
      <c r="M263" s="61"/>
      <c r="N263" s="93"/>
    </row>
    <row r="264" spans="2:14" x14ac:dyDescent="0.2">
      <c r="J264" s="119"/>
    </row>
    <row r="266" spans="2:14" x14ac:dyDescent="0.2">
      <c r="B266" s="63" t="s">
        <v>514</v>
      </c>
      <c r="C266" s="63" t="s">
        <v>515</v>
      </c>
      <c r="D266" s="64" t="s">
        <v>516</v>
      </c>
      <c r="E266" s="65"/>
      <c r="F266" s="66" t="s">
        <v>517</v>
      </c>
    </row>
    <row r="267" spans="2:14" x14ac:dyDescent="0.2">
      <c r="B267" s="67" t="s">
        <v>29</v>
      </c>
      <c r="C267" s="67" t="s">
        <v>518</v>
      </c>
      <c r="D267" s="68">
        <v>37</v>
      </c>
      <c r="E267" s="69"/>
      <c r="F267" s="70">
        <v>12745.5986328125</v>
      </c>
    </row>
    <row r="268" spans="2:14" x14ac:dyDescent="0.2">
      <c r="B268" s="67" t="s">
        <v>23</v>
      </c>
      <c r="C268" s="67" t="s">
        <v>519</v>
      </c>
      <c r="D268" s="122">
        <v>77</v>
      </c>
      <c r="E268" s="69"/>
      <c r="F268" s="70">
        <v>33067.71</v>
      </c>
    </row>
    <row r="269" spans="2:14" x14ac:dyDescent="0.2">
      <c r="B269" s="67" t="s">
        <v>451</v>
      </c>
      <c r="C269" s="67" t="s">
        <v>520</v>
      </c>
      <c r="D269" s="68">
        <v>1</v>
      </c>
      <c r="E269" s="69"/>
      <c r="F269" s="70">
        <v>265.67001342773438</v>
      </c>
    </row>
    <row r="270" spans="2:14" x14ac:dyDescent="0.2">
      <c r="B270" s="67" t="s">
        <v>38</v>
      </c>
      <c r="C270" s="67" t="s">
        <v>521</v>
      </c>
      <c r="D270" s="122">
        <v>23</v>
      </c>
      <c r="E270" s="69"/>
      <c r="F270" s="70">
        <v>9004.31</v>
      </c>
    </row>
    <row r="271" spans="2:14" x14ac:dyDescent="0.2">
      <c r="B271" s="67" t="s">
        <v>288</v>
      </c>
      <c r="C271" s="67" t="s">
        <v>522</v>
      </c>
      <c r="D271" s="122">
        <v>8</v>
      </c>
      <c r="E271" s="69"/>
      <c r="F271" s="70">
        <v>1753.98</v>
      </c>
    </row>
    <row r="272" spans="2:14" x14ac:dyDescent="0.2">
      <c r="B272" s="67" t="s">
        <v>319</v>
      </c>
      <c r="C272" s="67" t="s">
        <v>523</v>
      </c>
      <c r="D272" s="68">
        <v>1</v>
      </c>
      <c r="E272" s="69"/>
      <c r="F272" s="70">
        <v>1726.3699951171875</v>
      </c>
    </row>
    <row r="273" spans="2:13" x14ac:dyDescent="0.2">
      <c r="B273" s="67" t="s">
        <v>268</v>
      </c>
      <c r="C273" s="67" t="s">
        <v>524</v>
      </c>
      <c r="D273" s="68">
        <v>1</v>
      </c>
      <c r="E273" s="69"/>
      <c r="F273" s="70">
        <v>447.3900146484375</v>
      </c>
    </row>
    <row r="274" spans="2:13" x14ac:dyDescent="0.2">
      <c r="C274" s="74" t="s">
        <v>525</v>
      </c>
      <c r="D274" s="75">
        <f>SUM(D267:D273)</f>
        <v>148</v>
      </c>
      <c r="E274" s="73"/>
      <c r="F274" s="76">
        <f>SUM(F267:F273)</f>
        <v>59011.028656005859</v>
      </c>
      <c r="H274" s="120"/>
    </row>
    <row r="277" spans="2:13" x14ac:dyDescent="0.2">
      <c r="B277" s="71" t="s">
        <v>526</v>
      </c>
      <c r="C277" s="71"/>
      <c r="D277" s="72"/>
      <c r="E277" s="73"/>
      <c r="F277" s="72"/>
    </row>
    <row r="278" spans="2:13" x14ac:dyDescent="0.2">
      <c r="B278" s="71" t="s">
        <v>527</v>
      </c>
      <c r="C278" s="71"/>
      <c r="D278" s="72"/>
      <c r="E278" s="73"/>
      <c r="F278" s="72"/>
      <c r="M278">
        <v>0</v>
      </c>
    </row>
    <row r="279" spans="2:13" x14ac:dyDescent="0.2">
      <c r="B279" s="63" t="s">
        <v>514</v>
      </c>
      <c r="C279" s="63" t="s">
        <v>515</v>
      </c>
      <c r="D279" s="64" t="s">
        <v>528</v>
      </c>
      <c r="E279" s="65"/>
      <c r="F279" s="66" t="s">
        <v>517</v>
      </c>
    </row>
    <row r="280" spans="2:13" x14ac:dyDescent="0.2">
      <c r="B280" s="67" t="s">
        <v>29</v>
      </c>
      <c r="C280" s="67" t="s">
        <v>518</v>
      </c>
      <c r="D280" s="68">
        <v>1</v>
      </c>
      <c r="E280" s="69"/>
      <c r="F280" s="70">
        <v>30.030000686645508</v>
      </c>
    </row>
    <row r="281" spans="2:13" x14ac:dyDescent="0.2">
      <c r="C281" s="74" t="s">
        <v>525</v>
      </c>
      <c r="D281" s="75">
        <f>SUM(D278:D280)</f>
        <v>1</v>
      </c>
      <c r="E281" s="73"/>
      <c r="F281" s="76">
        <f>SUM(F278:F280)</f>
        <v>30.030000686645508</v>
      </c>
    </row>
  </sheetData>
  <sortState ref="B9:M156">
    <sortCondition ref="D9"/>
  </sortState>
  <mergeCells count="34">
    <mergeCell ref="F3:N3"/>
    <mergeCell ref="B90:F90"/>
    <mergeCell ref="B109:F109"/>
    <mergeCell ref="B112:F112"/>
    <mergeCell ref="B138:F138"/>
    <mergeCell ref="B141:F141"/>
    <mergeCell ref="B144:F144"/>
    <mergeCell ref="B159:F159"/>
    <mergeCell ref="B165:F165"/>
    <mergeCell ref="B171:F171"/>
    <mergeCell ref="B231:F231"/>
    <mergeCell ref="B237:F237"/>
    <mergeCell ref="B243:F243"/>
    <mergeCell ref="B174:F174"/>
    <mergeCell ref="B178:F178"/>
    <mergeCell ref="B181:F181"/>
    <mergeCell ref="B204:F204"/>
    <mergeCell ref="B207:F207"/>
    <mergeCell ref="B260:F260"/>
    <mergeCell ref="B246:F246"/>
    <mergeCell ref="B249:F249"/>
    <mergeCell ref="B257:F257"/>
    <mergeCell ref="B97:F97"/>
    <mergeCell ref="B104:F104"/>
    <mergeCell ref="B115:F115"/>
    <mergeCell ref="B147:F147"/>
    <mergeCell ref="B150:F150"/>
    <mergeCell ref="B153:F153"/>
    <mergeCell ref="B168:F168"/>
    <mergeCell ref="B226:F226"/>
    <mergeCell ref="B234:F234"/>
    <mergeCell ref="B254:F254"/>
    <mergeCell ref="B214:F214"/>
    <mergeCell ref="B220:F220"/>
  </mergeCells>
  <phoneticPr fontId="0" type="noConversion"/>
  <printOptions horizontalCentered="1" verticalCentered="1"/>
  <pageMargins left="0.5" right="0.5" top="0.5" bottom="0.5" header="0.5" footer="0.5"/>
  <pageSetup scale="88" orientation="landscape" horizontalDpi="300" verticalDpi="300" r:id="rId1"/>
  <headerFooter alignWithMargins="0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E25" sqref="E25"/>
    </sheetView>
  </sheetViews>
  <sheetFormatPr defaultRowHeight="12.75" x14ac:dyDescent="0.2"/>
  <cols>
    <col min="1" max="1" width="8.28515625" customWidth="1"/>
    <col min="2" max="2" width="26" customWidth="1"/>
    <col min="3" max="3" width="16" customWidth="1"/>
    <col min="4" max="4" width="10.7109375" customWidth="1"/>
    <col min="5" max="5" width="14.85546875" customWidth="1"/>
    <col min="6" max="6" width="6.5703125" customWidth="1"/>
    <col min="7" max="7" width="10" customWidth="1"/>
    <col min="8" max="8" width="11" customWidth="1"/>
    <col min="9" max="9" width="9" customWidth="1"/>
    <col min="10" max="10" width="8.85546875" customWidth="1"/>
    <col min="11" max="11" width="10.42578125" customWidth="1"/>
    <col min="12" max="12" width="14" customWidth="1"/>
  </cols>
  <sheetData>
    <row r="1" spans="1:12" x14ac:dyDescent="0.2">
      <c r="A1" s="1"/>
      <c r="B1" s="1"/>
      <c r="C1" s="2"/>
      <c r="D1" s="3"/>
      <c r="E1" s="2"/>
      <c r="F1" s="4"/>
      <c r="G1" s="1"/>
      <c r="H1" s="1"/>
      <c r="I1" s="1"/>
      <c r="J1" s="1"/>
      <c r="K1" s="1"/>
      <c r="L1" s="1"/>
    </row>
    <row r="2" spans="1:12" ht="18.75" x14ac:dyDescent="0.2">
      <c r="A2" s="32"/>
      <c r="B2" s="5" t="s">
        <v>0</v>
      </c>
      <c r="C2" s="6"/>
      <c r="D2" s="7"/>
      <c r="E2" s="6"/>
      <c r="F2" s="8"/>
      <c r="G2" s="5"/>
      <c r="H2" s="5"/>
      <c r="I2" s="5"/>
      <c r="J2" s="5"/>
      <c r="K2" s="5"/>
      <c r="L2" s="27"/>
    </row>
    <row r="3" spans="1:12" ht="99" customHeight="1" x14ac:dyDescent="0.35">
      <c r="A3" s="33"/>
      <c r="B3" s="10"/>
      <c r="C3" s="11"/>
      <c r="D3" s="12"/>
      <c r="E3" s="128"/>
      <c r="F3" s="128"/>
      <c r="G3" s="128"/>
      <c r="H3" s="128"/>
      <c r="I3" s="128"/>
      <c r="J3" s="128"/>
      <c r="K3" s="128"/>
      <c r="L3" s="129"/>
    </row>
    <row r="4" spans="1:12" x14ac:dyDescent="0.2">
      <c r="A4" s="37"/>
      <c r="B4" s="38"/>
      <c r="C4" s="39"/>
      <c r="D4" s="40"/>
      <c r="E4" s="51" t="s">
        <v>14</v>
      </c>
      <c r="F4" s="50"/>
      <c r="G4" s="41"/>
      <c r="H4" s="41"/>
      <c r="I4" s="41"/>
      <c r="J4" s="41"/>
      <c r="K4" s="41"/>
      <c r="L4" s="42"/>
    </row>
    <row r="5" spans="1:12" ht="18.75" x14ac:dyDescent="0.3">
      <c r="A5" s="34" t="s">
        <v>1</v>
      </c>
      <c r="B5" s="35"/>
      <c r="C5" s="44" t="s">
        <v>17</v>
      </c>
      <c r="D5" s="43"/>
      <c r="E5" s="36"/>
      <c r="F5" s="49" t="s">
        <v>15</v>
      </c>
      <c r="G5" s="45"/>
      <c r="H5" s="46" t="s">
        <v>16</v>
      </c>
      <c r="I5" s="48"/>
      <c r="J5" s="46"/>
      <c r="K5" s="46"/>
      <c r="L5" s="47"/>
    </row>
    <row r="6" spans="1:12" ht="33.75" x14ac:dyDescent="0.2">
      <c r="A6" s="52" t="s">
        <v>2</v>
      </c>
      <c r="B6" s="52" t="s">
        <v>3</v>
      </c>
      <c r="C6" s="53" t="s">
        <v>4</v>
      </c>
      <c r="D6" s="52" t="s">
        <v>5</v>
      </c>
      <c r="E6" s="53" t="s">
        <v>6</v>
      </c>
      <c r="F6" s="52" t="s">
        <v>7</v>
      </c>
      <c r="G6" s="52" t="s">
        <v>11</v>
      </c>
      <c r="H6" s="54" t="s">
        <v>13</v>
      </c>
      <c r="I6" s="52" t="s">
        <v>8</v>
      </c>
      <c r="J6" s="52" t="s">
        <v>9</v>
      </c>
      <c r="K6" s="52" t="s">
        <v>10</v>
      </c>
      <c r="L6" s="52" t="s">
        <v>12</v>
      </c>
    </row>
    <row r="7" spans="1:12" x14ac:dyDescent="0.2">
      <c r="A7" s="28"/>
      <c r="B7" s="28"/>
      <c r="C7" s="29"/>
      <c r="D7" s="21"/>
      <c r="E7" s="29"/>
      <c r="F7" s="55"/>
      <c r="G7" s="30"/>
      <c r="H7" s="31"/>
      <c r="I7" s="21"/>
      <c r="J7" s="21"/>
      <c r="K7" s="30"/>
      <c r="L7" s="93"/>
    </row>
    <row r="8" spans="1:12" x14ac:dyDescent="0.2">
      <c r="A8" s="28"/>
      <c r="B8" s="28"/>
      <c r="C8" s="29"/>
      <c r="D8" s="21"/>
      <c r="E8" s="29"/>
      <c r="F8" s="55"/>
      <c r="G8" s="30"/>
      <c r="H8" s="31"/>
      <c r="I8" s="21"/>
      <c r="J8" s="21"/>
      <c r="K8" s="30"/>
      <c r="L8" s="93"/>
    </row>
    <row r="9" spans="1:12" x14ac:dyDescent="0.2">
      <c r="A9" s="28"/>
      <c r="B9" s="28"/>
      <c r="C9" s="29"/>
      <c r="D9" s="21"/>
      <c r="E9" s="29"/>
      <c r="F9" s="55"/>
      <c r="G9" s="30"/>
      <c r="H9" s="31"/>
      <c r="I9" s="21"/>
      <c r="J9" s="21"/>
      <c r="K9" s="30"/>
      <c r="L9" s="93"/>
    </row>
    <row r="10" spans="1:12" x14ac:dyDescent="0.2">
      <c r="A10" s="57"/>
      <c r="B10" s="57"/>
      <c r="C10" s="58"/>
      <c r="D10" s="18"/>
      <c r="E10" s="58"/>
      <c r="F10" s="59"/>
      <c r="G10" s="61"/>
      <c r="H10" s="60"/>
      <c r="I10" s="18"/>
      <c r="J10" s="18"/>
      <c r="K10" s="61"/>
      <c r="L10" s="93"/>
    </row>
    <row r="11" spans="1:12" x14ac:dyDescent="0.2">
      <c r="C11" s="17"/>
      <c r="D11" s="18"/>
      <c r="E11" s="17"/>
      <c r="F11" s="19"/>
    </row>
    <row r="12" spans="1:12" x14ac:dyDescent="0.2">
      <c r="C12" s="17"/>
      <c r="D12" s="18"/>
      <c r="E12" s="17"/>
      <c r="F12" s="19"/>
    </row>
    <row r="13" spans="1:12" x14ac:dyDescent="0.2">
      <c r="A13" s="63" t="s">
        <v>514</v>
      </c>
      <c r="B13" s="63" t="s">
        <v>515</v>
      </c>
      <c r="C13" s="64" t="s">
        <v>516</v>
      </c>
      <c r="D13" s="65"/>
      <c r="E13" s="66" t="s">
        <v>517</v>
      </c>
      <c r="F13" s="19"/>
    </row>
    <row r="14" spans="1:12" x14ac:dyDescent="0.2">
      <c r="A14" s="67"/>
      <c r="B14" s="67"/>
      <c r="C14" s="124">
        <v>0</v>
      </c>
      <c r="D14" s="69"/>
      <c r="E14" s="70">
        <v>0</v>
      </c>
      <c r="F14" s="19"/>
    </row>
    <row r="15" spans="1:12" x14ac:dyDescent="0.2">
      <c r="A15" s="67"/>
      <c r="B15" s="67"/>
      <c r="C15" s="124">
        <v>0</v>
      </c>
      <c r="D15" s="69"/>
      <c r="E15" s="70">
        <v>0</v>
      </c>
      <c r="F15" s="19"/>
    </row>
    <row r="16" spans="1:12" x14ac:dyDescent="0.2">
      <c r="B16" s="74" t="s">
        <v>525</v>
      </c>
      <c r="C16" s="75">
        <f>SUM(C14:C15)</f>
        <v>0</v>
      </c>
      <c r="D16" s="73"/>
      <c r="E16" s="76">
        <v>0</v>
      </c>
      <c r="F16" s="19"/>
    </row>
    <row r="17" spans="3:6" x14ac:dyDescent="0.2">
      <c r="C17" s="17"/>
      <c r="D17" s="18"/>
      <c r="E17" s="17"/>
      <c r="F17" s="19"/>
    </row>
  </sheetData>
  <mergeCells count="1">
    <mergeCell ref="E3:L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I23" sqref="I23"/>
    </sheetView>
  </sheetViews>
  <sheetFormatPr defaultRowHeight="12.75" x14ac:dyDescent="0.2"/>
  <cols>
    <col min="1" max="1" width="8.28515625" customWidth="1"/>
    <col min="2" max="2" width="35.7109375" customWidth="1"/>
    <col min="3" max="3" width="16" customWidth="1"/>
    <col min="4" max="4" width="10.7109375" customWidth="1"/>
    <col min="5" max="5" width="14.85546875" customWidth="1"/>
    <col min="6" max="6" width="6.5703125" customWidth="1"/>
    <col min="7" max="7" width="10" customWidth="1"/>
    <col min="8" max="9" width="11" customWidth="1"/>
    <col min="10" max="10" width="9" customWidth="1"/>
    <col min="11" max="11" width="8.85546875" customWidth="1"/>
    <col min="12" max="12" width="10.42578125" customWidth="1"/>
    <col min="13" max="13" width="14" customWidth="1"/>
  </cols>
  <sheetData>
    <row r="1" spans="1:13" x14ac:dyDescent="0.2">
      <c r="A1" s="1"/>
      <c r="B1" s="1"/>
      <c r="C1" s="2"/>
      <c r="D1" s="3"/>
      <c r="E1" s="2"/>
      <c r="F1" s="4"/>
      <c r="G1" s="1"/>
      <c r="H1" s="1"/>
      <c r="I1" s="1"/>
      <c r="J1" s="1"/>
      <c r="K1" s="1"/>
      <c r="L1" s="1"/>
      <c r="M1" s="1"/>
    </row>
    <row r="2" spans="1:13" ht="18.75" x14ac:dyDescent="0.2">
      <c r="A2" s="32"/>
      <c r="B2" s="5" t="s">
        <v>0</v>
      </c>
      <c r="C2" s="6"/>
      <c r="D2" s="7"/>
      <c r="E2" s="6"/>
      <c r="F2" s="8"/>
      <c r="G2" s="5"/>
      <c r="H2" s="5"/>
      <c r="I2" s="5"/>
      <c r="J2" s="5"/>
      <c r="K2" s="5"/>
      <c r="L2" s="5"/>
      <c r="M2" s="27"/>
    </row>
    <row r="3" spans="1:13" ht="99" customHeight="1" x14ac:dyDescent="0.35">
      <c r="A3" s="33"/>
      <c r="B3" s="10"/>
      <c r="C3" s="11"/>
      <c r="D3" s="12"/>
      <c r="E3" s="128"/>
      <c r="F3" s="128"/>
      <c r="G3" s="128"/>
      <c r="H3" s="128"/>
      <c r="I3" s="128"/>
      <c r="J3" s="128"/>
      <c r="K3" s="128"/>
      <c r="L3" s="128"/>
      <c r="M3" s="129"/>
    </row>
    <row r="4" spans="1:13" x14ac:dyDescent="0.2">
      <c r="A4" s="37"/>
      <c r="B4" s="38"/>
      <c r="C4" s="39"/>
      <c r="D4" s="40"/>
      <c r="E4" s="77" t="s">
        <v>14</v>
      </c>
      <c r="F4" s="50"/>
      <c r="G4" s="41"/>
      <c r="H4" s="41"/>
      <c r="I4" s="41"/>
      <c r="J4" s="41"/>
      <c r="K4" s="41"/>
      <c r="L4" s="41"/>
      <c r="M4" s="42"/>
    </row>
    <row r="5" spans="1:13" ht="18.75" x14ac:dyDescent="0.3">
      <c r="A5" s="34" t="s">
        <v>1</v>
      </c>
      <c r="B5" s="35"/>
      <c r="C5" s="44" t="s">
        <v>529</v>
      </c>
      <c r="D5" s="43"/>
      <c r="E5" s="36"/>
      <c r="F5" s="49" t="s">
        <v>15</v>
      </c>
      <c r="G5" s="45"/>
      <c r="H5" s="46" t="s">
        <v>16</v>
      </c>
      <c r="I5" s="106"/>
      <c r="J5" s="48"/>
      <c r="K5" s="46"/>
      <c r="L5" s="46"/>
      <c r="M5" s="47"/>
    </row>
    <row r="6" spans="1:13" ht="33.75" x14ac:dyDescent="0.2">
      <c r="A6" s="52" t="s">
        <v>2</v>
      </c>
      <c r="B6" s="52" t="s">
        <v>3</v>
      </c>
      <c r="C6" s="53" t="s">
        <v>4</v>
      </c>
      <c r="D6" s="52" t="s">
        <v>5</v>
      </c>
      <c r="E6" s="53" t="s">
        <v>6</v>
      </c>
      <c r="F6" s="52" t="s">
        <v>7</v>
      </c>
      <c r="G6" s="52" t="s">
        <v>11</v>
      </c>
      <c r="H6" s="54" t="s">
        <v>13</v>
      </c>
      <c r="I6" s="54" t="s">
        <v>622</v>
      </c>
      <c r="J6" s="52" t="s">
        <v>8</v>
      </c>
      <c r="K6" s="52" t="s">
        <v>9</v>
      </c>
      <c r="L6" s="52" t="s">
        <v>10</v>
      </c>
      <c r="M6" s="52" t="s">
        <v>12</v>
      </c>
    </row>
    <row r="7" spans="1:13" x14ac:dyDescent="0.2">
      <c r="A7" s="112" t="s">
        <v>649</v>
      </c>
      <c r="B7" s="113"/>
      <c r="C7" s="113"/>
      <c r="D7" s="113"/>
      <c r="E7" s="113"/>
      <c r="F7" s="59"/>
      <c r="G7" s="61"/>
      <c r="H7" s="60"/>
      <c r="I7" s="60"/>
      <c r="J7" s="18"/>
      <c r="K7" s="18"/>
      <c r="L7" s="61"/>
      <c r="M7" s="93"/>
    </row>
    <row r="8" spans="1:13" x14ac:dyDescent="0.2">
      <c r="A8" s="28" t="s">
        <v>30</v>
      </c>
      <c r="B8" s="28" t="s">
        <v>534</v>
      </c>
      <c r="C8" s="29" t="s">
        <v>535</v>
      </c>
      <c r="D8" s="21" t="s">
        <v>536</v>
      </c>
      <c r="E8" s="29" t="s">
        <v>537</v>
      </c>
      <c r="F8" s="55" t="s">
        <v>29</v>
      </c>
      <c r="G8" s="30">
        <v>44392</v>
      </c>
      <c r="H8" s="114">
        <v>482.42001342773438</v>
      </c>
      <c r="I8" s="31"/>
      <c r="J8" s="21" t="s">
        <v>24</v>
      </c>
      <c r="K8" s="21">
        <v>2073869</v>
      </c>
      <c r="L8" s="30">
        <v>44926</v>
      </c>
      <c r="M8" s="56">
        <f ca="1">L8- NOW() + 1</f>
        <v>327.52685763889167</v>
      </c>
    </row>
    <row r="9" spans="1:13" x14ac:dyDescent="0.2">
      <c r="A9" s="28"/>
      <c r="B9" s="28"/>
      <c r="C9" s="29"/>
      <c r="D9" s="21"/>
      <c r="E9" s="29"/>
      <c r="F9" s="55"/>
      <c r="G9" s="30"/>
      <c r="H9" s="31"/>
      <c r="I9" s="118">
        <f>SUM(H8)</f>
        <v>482.42001342773438</v>
      </c>
      <c r="J9" s="21"/>
      <c r="K9" s="21"/>
      <c r="L9" s="30"/>
      <c r="M9" s="93"/>
    </row>
    <row r="10" spans="1:13" x14ac:dyDescent="0.2">
      <c r="A10" s="112" t="s">
        <v>655</v>
      </c>
      <c r="B10" s="113"/>
      <c r="C10" s="113"/>
      <c r="D10" s="113"/>
      <c r="E10" s="113"/>
      <c r="F10" s="55"/>
      <c r="G10" s="30"/>
      <c r="H10" s="31"/>
      <c r="I10" s="31"/>
      <c r="J10" s="21"/>
      <c r="K10" s="21"/>
      <c r="L10" s="30"/>
      <c r="M10" s="93"/>
    </row>
    <row r="11" spans="1:13" x14ac:dyDescent="0.2">
      <c r="A11" s="57" t="s">
        <v>30</v>
      </c>
      <c r="B11" s="57" t="s">
        <v>542</v>
      </c>
      <c r="C11" s="58" t="s">
        <v>543</v>
      </c>
      <c r="D11" s="18" t="s">
        <v>544</v>
      </c>
      <c r="E11" s="58" t="s">
        <v>545</v>
      </c>
      <c r="F11" s="59" t="s">
        <v>288</v>
      </c>
      <c r="G11" s="61">
        <v>44503</v>
      </c>
      <c r="H11" s="60">
        <v>354.67999267578125</v>
      </c>
      <c r="I11" s="60"/>
      <c r="J11" s="18" t="s">
        <v>24</v>
      </c>
      <c r="K11" s="18">
        <v>2196788</v>
      </c>
      <c r="L11" s="61">
        <v>44868</v>
      </c>
      <c r="M11" s="56">
        <f ca="1">L11- NOW() + 1</f>
        <v>269.52685763889167</v>
      </c>
    </row>
    <row r="12" spans="1:13" x14ac:dyDescent="0.2">
      <c r="A12" s="57" t="s">
        <v>30</v>
      </c>
      <c r="B12" s="57" t="s">
        <v>546</v>
      </c>
      <c r="C12" s="58" t="s">
        <v>543</v>
      </c>
      <c r="D12" s="18" t="s">
        <v>547</v>
      </c>
      <c r="E12" s="58" t="s">
        <v>548</v>
      </c>
      <c r="F12" s="59" t="s">
        <v>288</v>
      </c>
      <c r="G12" s="61">
        <v>44503</v>
      </c>
      <c r="H12" s="117">
        <v>354.67999267578125</v>
      </c>
      <c r="I12" s="60"/>
      <c r="J12" s="18" t="s">
        <v>24</v>
      </c>
      <c r="K12" s="18">
        <v>2196773</v>
      </c>
      <c r="L12" s="61">
        <v>44868</v>
      </c>
      <c r="M12" s="93">
        <f ca="1">L12- NOW() + 1</f>
        <v>269.52685763889167</v>
      </c>
    </row>
    <row r="13" spans="1:13" x14ac:dyDescent="0.2">
      <c r="A13" s="57"/>
      <c r="B13" s="57"/>
      <c r="C13" s="58"/>
      <c r="D13" s="18"/>
      <c r="E13" s="58"/>
      <c r="F13" s="59"/>
      <c r="G13" s="61"/>
      <c r="H13" s="60"/>
      <c r="I13" s="118">
        <f>SUM(H11:H12)</f>
        <v>709.3599853515625</v>
      </c>
      <c r="J13" s="18"/>
      <c r="K13" s="18"/>
      <c r="L13" s="61"/>
      <c r="M13" s="93"/>
    </row>
    <row r="14" spans="1:13" x14ac:dyDescent="0.2">
      <c r="A14" s="112" t="s">
        <v>656</v>
      </c>
      <c r="B14" s="113"/>
      <c r="C14" s="113"/>
      <c r="D14" s="113"/>
      <c r="E14" s="113"/>
      <c r="F14" s="59"/>
      <c r="G14" s="61"/>
      <c r="H14" s="60"/>
      <c r="I14" s="60"/>
      <c r="J14" s="18"/>
      <c r="K14" s="18"/>
      <c r="L14" s="61"/>
      <c r="M14" s="93"/>
    </row>
    <row r="15" spans="1:13" x14ac:dyDescent="0.2">
      <c r="A15" s="28" t="s">
        <v>30</v>
      </c>
      <c r="B15" s="28" t="s">
        <v>530</v>
      </c>
      <c r="C15" s="29" t="s">
        <v>531</v>
      </c>
      <c r="D15" s="21" t="s">
        <v>532</v>
      </c>
      <c r="E15" s="29" t="s">
        <v>533</v>
      </c>
      <c r="F15" s="55" t="s">
        <v>23</v>
      </c>
      <c r="G15" s="30">
        <v>44565</v>
      </c>
      <c r="H15" s="114">
        <v>319.45001220703125</v>
      </c>
      <c r="I15" s="31"/>
      <c r="J15" s="21" t="s">
        <v>24</v>
      </c>
      <c r="K15" s="21">
        <v>2253788</v>
      </c>
      <c r="L15" s="30">
        <v>44930</v>
      </c>
      <c r="M15" s="56">
        <f ca="1">L15- NOW() + 1</f>
        <v>331.52685763889167</v>
      </c>
    </row>
    <row r="16" spans="1:13" x14ac:dyDescent="0.2">
      <c r="A16" s="28"/>
      <c r="B16" s="28"/>
      <c r="C16" s="29"/>
      <c r="D16" s="21"/>
      <c r="E16" s="29"/>
      <c r="F16" s="55"/>
      <c r="G16" s="30"/>
      <c r="H16" s="31"/>
      <c r="I16" s="118">
        <f>SUM(H15)</f>
        <v>319.45001220703125</v>
      </c>
      <c r="J16" s="21"/>
      <c r="K16" s="21"/>
      <c r="L16" s="30"/>
      <c r="M16" s="93"/>
    </row>
    <row r="17" spans="1:13" x14ac:dyDescent="0.2">
      <c r="A17" s="112" t="s">
        <v>650</v>
      </c>
      <c r="B17" s="113"/>
      <c r="C17" s="113"/>
      <c r="D17" s="113"/>
      <c r="E17" s="113"/>
      <c r="F17" s="55"/>
      <c r="G17" s="30"/>
      <c r="H17" s="31"/>
      <c r="I17" s="31"/>
      <c r="J17" s="21"/>
      <c r="K17" s="21"/>
      <c r="L17" s="30"/>
      <c r="M17" s="93"/>
    </row>
    <row r="18" spans="1:13" x14ac:dyDescent="0.2">
      <c r="A18" s="57" t="s">
        <v>30</v>
      </c>
      <c r="B18" s="57" t="s">
        <v>538</v>
      </c>
      <c r="C18" s="58" t="s">
        <v>539</v>
      </c>
      <c r="D18" s="18" t="s">
        <v>540</v>
      </c>
      <c r="E18" s="58" t="s">
        <v>541</v>
      </c>
      <c r="F18" s="59" t="s">
        <v>23</v>
      </c>
      <c r="G18" s="61">
        <v>44539</v>
      </c>
      <c r="H18" s="60">
        <v>280.6400146484375</v>
      </c>
      <c r="I18" s="60"/>
      <c r="J18" s="18" t="s">
        <v>24</v>
      </c>
      <c r="K18" s="18">
        <v>2236487</v>
      </c>
      <c r="L18" s="61">
        <v>44904</v>
      </c>
      <c r="M18" s="56">
        <f ca="1">L18- NOW() + 1</f>
        <v>305.52685763889167</v>
      </c>
    </row>
    <row r="19" spans="1:13" x14ac:dyDescent="0.2">
      <c r="A19" s="57" t="s">
        <v>18</v>
      </c>
      <c r="B19" s="57" t="s">
        <v>549</v>
      </c>
      <c r="C19" s="58" t="s">
        <v>539</v>
      </c>
      <c r="D19" s="18" t="s">
        <v>550</v>
      </c>
      <c r="E19" s="58" t="s">
        <v>551</v>
      </c>
      <c r="F19" s="59" t="s">
        <v>23</v>
      </c>
      <c r="G19" s="61">
        <v>44306</v>
      </c>
      <c r="H19" s="117">
        <v>287.29000854492188</v>
      </c>
      <c r="I19" s="60"/>
      <c r="J19" s="18" t="s">
        <v>24</v>
      </c>
      <c r="K19" s="18">
        <v>2003621</v>
      </c>
      <c r="L19" s="61">
        <v>44671</v>
      </c>
      <c r="M19" s="56">
        <f ca="1">L19- NOW() + 1</f>
        <v>72.52685763889167</v>
      </c>
    </row>
    <row r="20" spans="1:13" x14ac:dyDescent="0.2">
      <c r="A20" s="57"/>
      <c r="B20" s="57"/>
      <c r="C20" s="58"/>
      <c r="D20" s="18"/>
      <c r="E20" s="58"/>
      <c r="F20" s="59"/>
      <c r="G20" s="61"/>
      <c r="H20" s="60"/>
      <c r="I20" s="118">
        <f>SUM(H18:H19)</f>
        <v>567.93002319335938</v>
      </c>
      <c r="J20" s="18"/>
      <c r="K20" s="18"/>
      <c r="L20" s="61"/>
      <c r="M20" s="93"/>
    </row>
    <row r="21" spans="1:13" x14ac:dyDescent="0.2">
      <c r="C21" s="17"/>
      <c r="D21" s="18"/>
      <c r="E21" s="17"/>
      <c r="F21" s="19"/>
    </row>
    <row r="22" spans="1:13" x14ac:dyDescent="0.2">
      <c r="C22" s="17"/>
      <c r="D22" s="18"/>
      <c r="E22" s="17"/>
      <c r="F22" s="19"/>
      <c r="I22" s="119"/>
    </row>
    <row r="23" spans="1:13" x14ac:dyDescent="0.2">
      <c r="A23" s="63" t="s">
        <v>514</v>
      </c>
      <c r="B23" s="63" t="s">
        <v>515</v>
      </c>
      <c r="C23" s="64" t="s">
        <v>516</v>
      </c>
      <c r="D23" s="65"/>
      <c r="E23" s="66" t="s">
        <v>517</v>
      </c>
      <c r="F23" s="19"/>
      <c r="I23" s="119"/>
    </row>
    <row r="24" spans="1:13" x14ac:dyDescent="0.2">
      <c r="A24" s="67" t="s">
        <v>23</v>
      </c>
      <c r="B24" s="67" t="s">
        <v>519</v>
      </c>
      <c r="C24" s="122">
        <v>3</v>
      </c>
      <c r="D24" s="69"/>
      <c r="E24" s="70">
        <v>887.38</v>
      </c>
      <c r="F24" s="19"/>
    </row>
    <row r="25" spans="1:13" x14ac:dyDescent="0.2">
      <c r="A25" s="67" t="s">
        <v>288</v>
      </c>
      <c r="B25" s="67" t="s">
        <v>522</v>
      </c>
      <c r="C25" s="122">
        <v>2</v>
      </c>
      <c r="D25" s="69"/>
      <c r="E25" s="70">
        <v>709.36</v>
      </c>
      <c r="F25" s="19"/>
    </row>
    <row r="26" spans="1:13" x14ac:dyDescent="0.2">
      <c r="A26" s="67" t="s">
        <v>29</v>
      </c>
      <c r="B26" s="67" t="s">
        <v>518</v>
      </c>
      <c r="C26" s="68">
        <v>1</v>
      </c>
      <c r="D26" s="69"/>
      <c r="E26" s="70">
        <v>482.42001342773438</v>
      </c>
      <c r="F26" s="19"/>
    </row>
    <row r="27" spans="1:13" x14ac:dyDescent="0.2">
      <c r="B27" s="74" t="s">
        <v>525</v>
      </c>
      <c r="C27" s="75">
        <f>SUM(C24:C26)</f>
        <v>6</v>
      </c>
      <c r="D27" s="73"/>
      <c r="E27" s="76">
        <f>SUM(E24:E26)</f>
        <v>2079.1600134277342</v>
      </c>
      <c r="F27" s="19"/>
    </row>
    <row r="28" spans="1:13" x14ac:dyDescent="0.2">
      <c r="C28" s="17"/>
      <c r="D28" s="18"/>
      <c r="E28" s="17"/>
      <c r="F28" s="19"/>
    </row>
  </sheetData>
  <sortState ref="A9:L19">
    <sortCondition ref="C9"/>
  </sortState>
  <mergeCells count="1">
    <mergeCell ref="E3:M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8" sqref="A8"/>
    </sheetView>
  </sheetViews>
  <sheetFormatPr defaultRowHeight="12.75" x14ac:dyDescent="0.2"/>
  <cols>
    <col min="1" max="1" width="8.28515625" customWidth="1"/>
    <col min="2" max="2" width="35.7109375" customWidth="1"/>
    <col min="3" max="3" width="16" customWidth="1"/>
    <col min="4" max="4" width="10.7109375" customWidth="1"/>
    <col min="5" max="5" width="14.85546875" customWidth="1"/>
    <col min="6" max="6" width="6.5703125" customWidth="1"/>
    <col min="7" max="7" width="10" customWidth="1"/>
    <col min="8" max="9" width="11" customWidth="1"/>
    <col min="10" max="10" width="9" customWidth="1"/>
    <col min="11" max="11" width="8.85546875" customWidth="1"/>
    <col min="12" max="12" width="10.42578125" customWidth="1"/>
    <col min="13" max="13" width="14" customWidth="1"/>
  </cols>
  <sheetData>
    <row r="1" spans="1:13" x14ac:dyDescent="0.2">
      <c r="A1" s="1"/>
      <c r="B1" s="1"/>
      <c r="C1" s="2"/>
      <c r="D1" s="3"/>
      <c r="E1" s="2"/>
      <c r="F1" s="4"/>
      <c r="G1" s="1"/>
      <c r="H1" s="1"/>
      <c r="I1" s="1"/>
      <c r="J1" s="1"/>
      <c r="K1" s="1"/>
      <c r="L1" s="1"/>
      <c r="M1" s="1"/>
    </row>
    <row r="2" spans="1:13" ht="18.75" x14ac:dyDescent="0.2">
      <c r="A2" s="32"/>
      <c r="B2" s="5" t="s">
        <v>0</v>
      </c>
      <c r="C2" s="6"/>
      <c r="D2" s="7"/>
      <c r="E2" s="6"/>
      <c r="F2" s="8"/>
      <c r="G2" s="5"/>
      <c r="H2" s="5"/>
      <c r="I2" s="5"/>
      <c r="J2" s="5"/>
      <c r="K2" s="5"/>
      <c r="L2" s="5"/>
      <c r="M2" s="27"/>
    </row>
    <row r="3" spans="1:13" ht="99" customHeight="1" x14ac:dyDescent="0.35">
      <c r="A3" s="33"/>
      <c r="B3" s="10"/>
      <c r="C3" s="11"/>
      <c r="D3" s="12"/>
      <c r="E3" s="128"/>
      <c r="F3" s="128"/>
      <c r="G3" s="128"/>
      <c r="H3" s="128"/>
      <c r="I3" s="128"/>
      <c r="J3" s="128"/>
      <c r="K3" s="128"/>
      <c r="L3" s="128"/>
      <c r="M3" s="129"/>
    </row>
    <row r="4" spans="1:13" x14ac:dyDescent="0.2">
      <c r="A4" s="37"/>
      <c r="B4" s="38"/>
      <c r="C4" s="39"/>
      <c r="D4" s="40"/>
      <c r="E4" s="77" t="s">
        <v>14</v>
      </c>
      <c r="F4" s="50"/>
      <c r="G4" s="41"/>
      <c r="H4" s="41"/>
      <c r="I4" s="41"/>
      <c r="J4" s="41"/>
      <c r="K4" s="41"/>
      <c r="L4" s="41"/>
      <c r="M4" s="42"/>
    </row>
    <row r="5" spans="1:13" ht="18.75" x14ac:dyDescent="0.3">
      <c r="A5" s="34" t="s">
        <v>1</v>
      </c>
      <c r="B5" s="35"/>
      <c r="C5" s="44" t="s">
        <v>552</v>
      </c>
      <c r="D5" s="43"/>
      <c r="E5" s="36"/>
      <c r="F5" s="49" t="s">
        <v>15</v>
      </c>
      <c r="G5" s="45"/>
      <c r="H5" s="46" t="s">
        <v>16</v>
      </c>
      <c r="I5" s="106"/>
      <c r="J5" s="48"/>
      <c r="K5" s="46"/>
      <c r="L5" s="46"/>
      <c r="M5" s="47"/>
    </row>
    <row r="6" spans="1:13" ht="33.75" x14ac:dyDescent="0.2">
      <c r="A6" s="52" t="s">
        <v>2</v>
      </c>
      <c r="B6" s="52" t="s">
        <v>3</v>
      </c>
      <c r="C6" s="53" t="s">
        <v>4</v>
      </c>
      <c r="D6" s="52" t="s">
        <v>5</v>
      </c>
      <c r="E6" s="53" t="s">
        <v>6</v>
      </c>
      <c r="F6" s="52" t="s">
        <v>7</v>
      </c>
      <c r="G6" s="52" t="s">
        <v>11</v>
      </c>
      <c r="H6" s="54" t="s">
        <v>13</v>
      </c>
      <c r="I6" s="54" t="s">
        <v>622</v>
      </c>
      <c r="J6" s="52" t="s">
        <v>8</v>
      </c>
      <c r="K6" s="52" t="s">
        <v>9</v>
      </c>
      <c r="L6" s="52" t="s">
        <v>10</v>
      </c>
      <c r="M6" s="52" t="s">
        <v>12</v>
      </c>
    </row>
    <row r="7" spans="1:13" x14ac:dyDescent="0.2">
      <c r="A7" s="112" t="s">
        <v>685</v>
      </c>
      <c r="B7" s="113"/>
      <c r="C7" s="113"/>
      <c r="D7" s="113"/>
      <c r="E7" s="113"/>
      <c r="F7" s="91"/>
      <c r="G7" s="91"/>
      <c r="H7" s="92"/>
      <c r="I7" s="92"/>
      <c r="J7" s="91"/>
      <c r="K7" s="91"/>
      <c r="L7" s="91"/>
      <c r="M7" s="91"/>
    </row>
    <row r="8" spans="1:13" x14ac:dyDescent="0.2">
      <c r="A8" s="28" t="s">
        <v>30</v>
      </c>
      <c r="B8" s="28" t="s">
        <v>561</v>
      </c>
      <c r="C8" s="29" t="s">
        <v>562</v>
      </c>
      <c r="D8" s="21" t="s">
        <v>563</v>
      </c>
      <c r="E8" s="29" t="s">
        <v>564</v>
      </c>
      <c r="F8" s="55" t="s">
        <v>38</v>
      </c>
      <c r="G8" s="30">
        <v>44545</v>
      </c>
      <c r="H8" s="114">
        <v>381.55999755859375</v>
      </c>
      <c r="I8" s="31"/>
      <c r="J8" s="21" t="s">
        <v>24</v>
      </c>
      <c r="K8" s="21">
        <v>2241165</v>
      </c>
      <c r="L8" s="30">
        <v>44926</v>
      </c>
      <c r="M8" s="56">
        <f ca="1">L8- NOW() + 1</f>
        <v>327.52685763889167</v>
      </c>
    </row>
    <row r="9" spans="1:13" x14ac:dyDescent="0.2">
      <c r="A9" s="28"/>
      <c r="B9" s="28"/>
      <c r="C9" s="29"/>
      <c r="D9" s="21"/>
      <c r="E9" s="29"/>
      <c r="F9" s="55"/>
      <c r="G9" s="30"/>
      <c r="H9" s="31"/>
      <c r="I9" s="118">
        <f>SUM(H8)</f>
        <v>381.55999755859375</v>
      </c>
      <c r="J9" s="21"/>
      <c r="K9" s="21"/>
      <c r="L9" s="30"/>
      <c r="M9" s="93"/>
    </row>
    <row r="10" spans="1:13" x14ac:dyDescent="0.2">
      <c r="A10" s="112" t="s">
        <v>654</v>
      </c>
      <c r="B10" s="113"/>
      <c r="C10" s="113"/>
      <c r="D10" s="113"/>
      <c r="E10" s="113"/>
      <c r="F10" s="55"/>
      <c r="G10" s="30"/>
      <c r="H10" s="31"/>
      <c r="I10" s="31"/>
      <c r="J10" s="21"/>
      <c r="K10" s="21"/>
      <c r="L10" s="30"/>
      <c r="M10" s="93"/>
    </row>
    <row r="11" spans="1:13" x14ac:dyDescent="0.2">
      <c r="A11" s="57" t="s">
        <v>30</v>
      </c>
      <c r="B11" s="57" t="s">
        <v>569</v>
      </c>
      <c r="C11" s="58" t="s">
        <v>570</v>
      </c>
      <c r="D11" s="18" t="s">
        <v>571</v>
      </c>
      <c r="E11" s="58" t="s">
        <v>572</v>
      </c>
      <c r="F11" s="59" t="s">
        <v>23</v>
      </c>
      <c r="G11" s="61">
        <v>44337</v>
      </c>
      <c r="H11" s="116">
        <v>671.30999755859375</v>
      </c>
      <c r="I11" s="60"/>
      <c r="J11" s="18" t="s">
        <v>24</v>
      </c>
      <c r="K11" s="18">
        <v>2027245</v>
      </c>
      <c r="L11" s="61">
        <v>44702</v>
      </c>
      <c r="M11" s="56">
        <f ca="1">L11- NOW() + 1</f>
        <v>103.52685763889167</v>
      </c>
    </row>
    <row r="12" spans="1:13" x14ac:dyDescent="0.2">
      <c r="A12" s="57"/>
      <c r="B12" s="57"/>
      <c r="C12" s="58"/>
      <c r="D12" s="18"/>
      <c r="E12" s="58"/>
      <c r="F12" s="59"/>
      <c r="G12" s="61"/>
      <c r="H12" s="60"/>
      <c r="I12" s="118">
        <f>SUM(H11)</f>
        <v>671.30999755859375</v>
      </c>
      <c r="J12" s="18"/>
      <c r="K12" s="18"/>
      <c r="L12" s="61"/>
      <c r="M12" s="93"/>
    </row>
    <row r="13" spans="1:13" x14ac:dyDescent="0.2">
      <c r="A13" s="112" t="s">
        <v>651</v>
      </c>
      <c r="B13" s="113"/>
      <c r="C13" s="113"/>
      <c r="D13" s="113"/>
      <c r="E13" s="113"/>
      <c r="F13" s="59"/>
      <c r="G13" s="61"/>
      <c r="H13" s="60"/>
      <c r="I13" s="60"/>
      <c r="J13" s="18"/>
      <c r="K13" s="18"/>
      <c r="L13" s="61"/>
      <c r="M13" s="93"/>
    </row>
    <row r="14" spans="1:13" x14ac:dyDescent="0.2">
      <c r="A14" s="28" t="s">
        <v>30</v>
      </c>
      <c r="B14" s="28" t="s">
        <v>553</v>
      </c>
      <c r="C14" s="29" t="s">
        <v>554</v>
      </c>
      <c r="D14" s="21" t="s">
        <v>555</v>
      </c>
      <c r="E14" s="29" t="s">
        <v>556</v>
      </c>
      <c r="F14" s="55" t="s">
        <v>38</v>
      </c>
      <c r="G14" s="30">
        <v>44399</v>
      </c>
      <c r="H14" s="114">
        <v>812.96002197265625</v>
      </c>
      <c r="I14" s="31"/>
      <c r="J14" s="21" t="s">
        <v>24</v>
      </c>
      <c r="K14" s="21">
        <v>2081633</v>
      </c>
      <c r="L14" s="30">
        <v>44926</v>
      </c>
      <c r="M14" s="56">
        <f ca="1">L14- NOW() + 1</f>
        <v>327.52685763889167</v>
      </c>
    </row>
    <row r="15" spans="1:13" x14ac:dyDescent="0.2">
      <c r="A15" s="28"/>
      <c r="B15" s="28"/>
      <c r="C15" s="29"/>
      <c r="D15" s="21"/>
      <c r="E15" s="29"/>
      <c r="F15" s="55"/>
      <c r="G15" s="30"/>
      <c r="H15" s="31"/>
      <c r="I15" s="118">
        <f>SUM(H14)</f>
        <v>812.96002197265625</v>
      </c>
      <c r="J15" s="21"/>
      <c r="K15" s="21"/>
      <c r="L15" s="30"/>
      <c r="M15" s="93"/>
    </row>
    <row r="16" spans="1:13" x14ac:dyDescent="0.2">
      <c r="A16" s="112" t="s">
        <v>652</v>
      </c>
      <c r="B16" s="113"/>
      <c r="C16" s="113"/>
      <c r="D16" s="113"/>
      <c r="E16" s="113"/>
      <c r="F16" s="55"/>
      <c r="G16" s="30"/>
      <c r="H16" s="31"/>
      <c r="I16" s="31"/>
      <c r="J16" s="21"/>
      <c r="K16" s="21"/>
      <c r="L16" s="30"/>
      <c r="M16" s="93"/>
    </row>
    <row r="17" spans="1:13" x14ac:dyDescent="0.2">
      <c r="A17" s="28" t="s">
        <v>30</v>
      </c>
      <c r="B17" s="28" t="s">
        <v>557</v>
      </c>
      <c r="C17" s="29" t="s">
        <v>558</v>
      </c>
      <c r="D17" s="21" t="s">
        <v>559</v>
      </c>
      <c r="E17" s="29" t="s">
        <v>560</v>
      </c>
      <c r="F17" s="55" t="s">
        <v>29</v>
      </c>
      <c r="G17" s="30">
        <v>44498</v>
      </c>
      <c r="H17" s="114">
        <v>488.39999389648438</v>
      </c>
      <c r="I17" s="31"/>
      <c r="J17" s="21" t="s">
        <v>24</v>
      </c>
      <c r="K17" s="21">
        <v>2192135</v>
      </c>
      <c r="L17" s="30">
        <v>44926</v>
      </c>
      <c r="M17" s="56">
        <f ca="1">L17- NOW() + 1</f>
        <v>327.52685763889167</v>
      </c>
    </row>
    <row r="18" spans="1:13" x14ac:dyDescent="0.2">
      <c r="A18" s="28"/>
      <c r="B18" s="28"/>
      <c r="C18" s="29"/>
      <c r="D18" s="21"/>
      <c r="E18" s="29"/>
      <c r="F18" s="55"/>
      <c r="G18" s="30"/>
      <c r="H18" s="31"/>
      <c r="I18" s="118">
        <f>SUM(H17)</f>
        <v>488.39999389648438</v>
      </c>
      <c r="J18" s="21"/>
      <c r="K18" s="21"/>
      <c r="L18" s="30"/>
      <c r="M18" s="93"/>
    </row>
    <row r="19" spans="1:13" x14ac:dyDescent="0.2">
      <c r="A19" s="112" t="s">
        <v>653</v>
      </c>
      <c r="B19" s="113"/>
      <c r="C19" s="113"/>
      <c r="D19" s="113"/>
      <c r="E19" s="113"/>
      <c r="F19" s="55"/>
      <c r="G19" s="30"/>
      <c r="H19" s="31"/>
      <c r="I19" s="31"/>
      <c r="J19" s="21"/>
      <c r="K19" s="21"/>
      <c r="L19" s="30"/>
      <c r="M19" s="93"/>
    </row>
    <row r="20" spans="1:13" x14ac:dyDescent="0.2">
      <c r="A20" s="57" t="s">
        <v>30</v>
      </c>
      <c r="B20" s="57" t="s">
        <v>565</v>
      </c>
      <c r="C20" s="58" t="s">
        <v>566</v>
      </c>
      <c r="D20" s="18" t="s">
        <v>567</v>
      </c>
      <c r="E20" s="58" t="s">
        <v>568</v>
      </c>
      <c r="F20" s="59" t="s">
        <v>23</v>
      </c>
      <c r="G20" s="61">
        <v>44337</v>
      </c>
      <c r="H20" s="117">
        <v>300.35000610351563</v>
      </c>
      <c r="I20" s="60"/>
      <c r="J20" s="18" t="s">
        <v>24</v>
      </c>
      <c r="K20" s="18">
        <v>2027104</v>
      </c>
      <c r="L20" s="61">
        <v>44702</v>
      </c>
      <c r="M20" s="56">
        <f ca="1">L20- NOW() + 1</f>
        <v>103.52685763889167</v>
      </c>
    </row>
    <row r="21" spans="1:13" x14ac:dyDescent="0.2">
      <c r="A21" s="57"/>
      <c r="B21" s="57"/>
      <c r="C21" s="58"/>
      <c r="D21" s="18"/>
      <c r="E21" s="58"/>
      <c r="F21" s="59"/>
      <c r="G21" s="61"/>
      <c r="H21" s="60"/>
      <c r="I21" s="118">
        <f>SUM(H20)</f>
        <v>300.35000610351563</v>
      </c>
      <c r="J21" s="18"/>
      <c r="K21" s="18"/>
      <c r="L21" s="61"/>
      <c r="M21" s="93"/>
    </row>
    <row r="22" spans="1:13" x14ac:dyDescent="0.2">
      <c r="C22" s="17"/>
      <c r="D22" s="18"/>
      <c r="E22" s="17"/>
      <c r="F22" s="19"/>
    </row>
    <row r="23" spans="1:13" x14ac:dyDescent="0.2">
      <c r="C23" s="17"/>
      <c r="D23" s="18"/>
      <c r="E23" s="17"/>
      <c r="F23" s="19"/>
      <c r="I23" s="119"/>
    </row>
    <row r="24" spans="1:13" x14ac:dyDescent="0.2">
      <c r="A24" s="63" t="s">
        <v>514</v>
      </c>
      <c r="B24" s="63" t="s">
        <v>515</v>
      </c>
      <c r="C24" s="64" t="s">
        <v>516</v>
      </c>
      <c r="D24" s="65"/>
      <c r="E24" s="66" t="s">
        <v>517</v>
      </c>
      <c r="F24" s="19"/>
    </row>
    <row r="25" spans="1:13" x14ac:dyDescent="0.2">
      <c r="A25" s="67" t="s">
        <v>23</v>
      </c>
      <c r="B25" s="67" t="s">
        <v>519</v>
      </c>
      <c r="C25" s="68">
        <v>2</v>
      </c>
      <c r="D25" s="69"/>
      <c r="E25" s="70">
        <v>971.6600341796875</v>
      </c>
      <c r="F25" s="19"/>
    </row>
    <row r="26" spans="1:13" x14ac:dyDescent="0.2">
      <c r="A26" s="67" t="s">
        <v>38</v>
      </c>
      <c r="B26" s="67" t="s">
        <v>521</v>
      </c>
      <c r="C26" s="68">
        <v>2</v>
      </c>
      <c r="D26" s="69"/>
      <c r="E26" s="70">
        <v>1194.52001953125</v>
      </c>
      <c r="F26" s="19"/>
    </row>
    <row r="27" spans="1:13" x14ac:dyDescent="0.2">
      <c r="A27" s="67" t="s">
        <v>29</v>
      </c>
      <c r="B27" s="67" t="s">
        <v>518</v>
      </c>
      <c r="C27" s="68">
        <v>1</v>
      </c>
      <c r="D27" s="69"/>
      <c r="E27" s="70">
        <v>488.39999389648438</v>
      </c>
      <c r="F27" s="19"/>
    </row>
    <row r="28" spans="1:13" x14ac:dyDescent="0.2">
      <c r="B28" s="74" t="s">
        <v>525</v>
      </c>
      <c r="C28" s="75">
        <f>SUM(C25:C27)</f>
        <v>5</v>
      </c>
      <c r="D28" s="73"/>
      <c r="E28" s="76">
        <f>SUM(E25:E27)</f>
        <v>2654.5800476074219</v>
      </c>
      <c r="F28" s="19"/>
    </row>
    <row r="29" spans="1:13" x14ac:dyDescent="0.2">
      <c r="C29" s="17"/>
      <c r="D29" s="18"/>
      <c r="E29" s="17"/>
      <c r="F29" s="19"/>
    </row>
    <row r="30" spans="1:13" x14ac:dyDescent="0.2">
      <c r="C30" s="17"/>
      <c r="D30" s="18"/>
      <c r="E30" s="17"/>
      <c r="F30" s="19"/>
    </row>
  </sheetData>
  <sortState ref="A9:L13">
    <sortCondition ref="C9"/>
  </sortState>
  <mergeCells count="1">
    <mergeCell ref="E3:M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L19" sqref="L19"/>
    </sheetView>
  </sheetViews>
  <sheetFormatPr defaultRowHeight="12.75" x14ac:dyDescent="0.2"/>
  <cols>
    <col min="1" max="1" width="8.28515625" customWidth="1"/>
    <col min="2" max="2" width="35.7109375" customWidth="1"/>
    <col min="3" max="3" width="16" customWidth="1"/>
    <col min="4" max="4" width="10.7109375" customWidth="1"/>
    <col min="5" max="5" width="14.85546875" customWidth="1"/>
    <col min="6" max="6" width="6.5703125" customWidth="1"/>
    <col min="7" max="7" width="10" customWidth="1"/>
    <col min="8" max="9" width="11" customWidth="1"/>
    <col min="10" max="10" width="9" customWidth="1"/>
    <col min="11" max="11" width="8.85546875" customWidth="1"/>
    <col min="12" max="12" width="10.42578125" customWidth="1"/>
    <col min="13" max="13" width="14" customWidth="1"/>
  </cols>
  <sheetData>
    <row r="1" spans="1:13" x14ac:dyDescent="0.2">
      <c r="A1" s="1"/>
      <c r="B1" s="1"/>
      <c r="C1" s="2"/>
      <c r="D1" s="3"/>
      <c r="E1" s="2"/>
      <c r="F1" s="4"/>
      <c r="G1" s="1"/>
      <c r="H1" s="1"/>
      <c r="I1" s="1"/>
      <c r="J1" s="1"/>
      <c r="K1" s="1"/>
      <c r="L1" s="1"/>
      <c r="M1" s="1"/>
    </row>
    <row r="2" spans="1:13" ht="99" customHeight="1" x14ac:dyDescent="0.2">
      <c r="A2" s="32"/>
      <c r="B2" s="5" t="s">
        <v>0</v>
      </c>
      <c r="C2" s="6"/>
      <c r="D2" s="7"/>
      <c r="E2" s="6"/>
      <c r="F2" s="8"/>
      <c r="G2" s="5"/>
      <c r="H2" s="5"/>
      <c r="I2" s="5"/>
      <c r="J2" s="5"/>
      <c r="K2" s="5"/>
      <c r="L2" s="5"/>
      <c r="M2" s="27"/>
    </row>
    <row r="3" spans="1:13" ht="23.25" x14ac:dyDescent="0.35">
      <c r="A3" s="33"/>
      <c r="B3" s="10"/>
      <c r="C3" s="11"/>
      <c r="D3" s="12"/>
      <c r="E3" s="128"/>
      <c r="F3" s="128"/>
      <c r="G3" s="128"/>
      <c r="H3" s="128"/>
      <c r="I3" s="128"/>
      <c r="J3" s="128"/>
      <c r="K3" s="128"/>
      <c r="L3" s="128"/>
      <c r="M3" s="129"/>
    </row>
    <row r="4" spans="1:13" x14ac:dyDescent="0.2">
      <c r="A4" s="37"/>
      <c r="B4" s="38"/>
      <c r="C4" s="39"/>
      <c r="D4" s="40"/>
      <c r="E4" s="77" t="s">
        <v>14</v>
      </c>
      <c r="F4" s="50"/>
      <c r="G4" s="41"/>
      <c r="H4" s="41"/>
      <c r="I4" s="41"/>
      <c r="J4" s="41"/>
      <c r="K4" s="41"/>
      <c r="L4" s="41"/>
      <c r="M4" s="42"/>
    </row>
    <row r="5" spans="1:13" ht="18.75" x14ac:dyDescent="0.3">
      <c r="A5" s="34" t="s">
        <v>1</v>
      </c>
      <c r="B5" s="35"/>
      <c r="C5" s="44" t="s">
        <v>573</v>
      </c>
      <c r="D5" s="43"/>
      <c r="E5" s="36"/>
      <c r="F5" s="49" t="s">
        <v>15</v>
      </c>
      <c r="G5" s="45"/>
      <c r="H5" s="46" t="s">
        <v>16</v>
      </c>
      <c r="I5" s="106"/>
      <c r="J5" s="48"/>
      <c r="K5" s="46"/>
      <c r="L5" s="46"/>
      <c r="M5" s="47"/>
    </row>
    <row r="6" spans="1:13" ht="33.75" x14ac:dyDescent="0.2">
      <c r="A6" s="52" t="s">
        <v>2</v>
      </c>
      <c r="B6" s="52" t="s">
        <v>3</v>
      </c>
      <c r="C6" s="53" t="s">
        <v>4</v>
      </c>
      <c r="D6" s="52" t="s">
        <v>5</v>
      </c>
      <c r="E6" s="53" t="s">
        <v>6</v>
      </c>
      <c r="F6" s="52" t="s">
        <v>7</v>
      </c>
      <c r="G6" s="52" t="s">
        <v>11</v>
      </c>
      <c r="H6" s="54" t="s">
        <v>13</v>
      </c>
      <c r="I6" s="54" t="s">
        <v>622</v>
      </c>
      <c r="J6" s="52" t="s">
        <v>8</v>
      </c>
      <c r="K6" s="52" t="s">
        <v>9</v>
      </c>
      <c r="L6" s="52" t="s">
        <v>10</v>
      </c>
      <c r="M6" s="52" t="s">
        <v>12</v>
      </c>
    </row>
    <row r="7" spans="1:13" x14ac:dyDescent="0.2">
      <c r="A7" s="112" t="s">
        <v>657</v>
      </c>
      <c r="B7" s="97"/>
      <c r="C7" s="98"/>
      <c r="D7" s="97"/>
      <c r="E7" s="98"/>
      <c r="F7" s="91"/>
      <c r="G7" s="91"/>
      <c r="H7" s="92"/>
      <c r="I7" s="92"/>
      <c r="J7" s="91"/>
      <c r="K7" s="91"/>
      <c r="L7" s="91"/>
      <c r="M7" s="91"/>
    </row>
    <row r="8" spans="1:13" x14ac:dyDescent="0.2">
      <c r="A8" s="28" t="s">
        <v>30</v>
      </c>
      <c r="B8" s="28" t="s">
        <v>574</v>
      </c>
      <c r="C8" s="29" t="s">
        <v>575</v>
      </c>
      <c r="D8" s="21" t="s">
        <v>576</v>
      </c>
      <c r="E8" s="29" t="s">
        <v>577</v>
      </c>
      <c r="F8" s="55" t="s">
        <v>23</v>
      </c>
      <c r="G8" s="30">
        <v>44405</v>
      </c>
      <c r="H8" s="114">
        <v>389.55999755859375</v>
      </c>
      <c r="I8" s="31"/>
      <c r="J8" s="21" t="s">
        <v>24</v>
      </c>
      <c r="K8" s="21">
        <v>2088241</v>
      </c>
      <c r="L8" s="30">
        <v>44770</v>
      </c>
      <c r="M8" s="56">
        <f ca="1">L8- NOW() + 1</f>
        <v>171.52685763889167</v>
      </c>
    </row>
    <row r="9" spans="1:13" x14ac:dyDescent="0.2">
      <c r="A9" s="28"/>
      <c r="B9" s="28"/>
      <c r="C9" s="29"/>
      <c r="D9" s="21"/>
      <c r="E9" s="29"/>
      <c r="F9" s="21"/>
      <c r="G9" s="30"/>
      <c r="H9" s="31"/>
      <c r="I9" s="118">
        <f>SUM(H8)</f>
        <v>389.55999755859375</v>
      </c>
      <c r="J9" s="21"/>
      <c r="K9" s="21"/>
      <c r="L9" s="30"/>
      <c r="M9" s="78"/>
    </row>
    <row r="10" spans="1:13" x14ac:dyDescent="0.2">
      <c r="A10" s="28"/>
      <c r="B10" s="28"/>
      <c r="C10" s="29"/>
      <c r="D10" s="21"/>
      <c r="E10" s="29"/>
      <c r="F10" s="21"/>
      <c r="G10" s="30"/>
      <c r="H10" s="31"/>
      <c r="I10" s="31"/>
      <c r="J10" s="21"/>
      <c r="K10" s="21"/>
      <c r="L10" s="30"/>
      <c r="M10" s="78"/>
    </row>
    <row r="11" spans="1:13" x14ac:dyDescent="0.2">
      <c r="A11" s="63" t="s">
        <v>514</v>
      </c>
      <c r="B11" s="63" t="s">
        <v>515</v>
      </c>
      <c r="C11" s="64" t="s">
        <v>516</v>
      </c>
      <c r="D11" s="65"/>
      <c r="E11" s="66" t="s">
        <v>517</v>
      </c>
      <c r="F11" s="19"/>
    </row>
    <row r="12" spans="1:13" x14ac:dyDescent="0.2">
      <c r="A12" s="67" t="s">
        <v>23</v>
      </c>
      <c r="B12" s="67" t="s">
        <v>519</v>
      </c>
      <c r="C12" s="68">
        <v>1</v>
      </c>
      <c r="D12" s="69"/>
      <c r="E12" s="70">
        <v>389.55999755859375</v>
      </c>
      <c r="F12" s="19"/>
    </row>
    <row r="13" spans="1:13" x14ac:dyDescent="0.2">
      <c r="B13" s="74" t="s">
        <v>525</v>
      </c>
      <c r="C13" s="75">
        <f>SUM(C12:C12)</f>
        <v>1</v>
      </c>
      <c r="D13" s="73"/>
      <c r="E13" s="76">
        <f>SUM(E12:E12)</f>
        <v>389.55999755859375</v>
      </c>
      <c r="F13" s="19"/>
    </row>
    <row r="14" spans="1:13" x14ac:dyDescent="0.2">
      <c r="C14" s="17"/>
      <c r="D14" s="18"/>
      <c r="E14" s="17"/>
      <c r="F14" s="19"/>
    </row>
  </sheetData>
  <mergeCells count="1">
    <mergeCell ref="E3:M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H28" sqref="H28"/>
    </sheetView>
  </sheetViews>
  <sheetFormatPr defaultRowHeight="12.75" x14ac:dyDescent="0.2"/>
  <cols>
    <col min="1" max="1" width="8.28515625" customWidth="1"/>
    <col min="2" max="2" width="35.7109375" customWidth="1"/>
    <col min="3" max="3" width="16" customWidth="1"/>
    <col min="4" max="4" width="10.7109375" customWidth="1"/>
    <col min="5" max="5" width="14.85546875" customWidth="1"/>
    <col min="6" max="6" width="6.5703125" customWidth="1"/>
    <col min="7" max="7" width="10" customWidth="1"/>
    <col min="8" max="9" width="11" customWidth="1"/>
    <col min="10" max="10" width="9" customWidth="1"/>
    <col min="11" max="11" width="8.85546875" customWidth="1"/>
    <col min="12" max="12" width="10.42578125" customWidth="1"/>
    <col min="13" max="13" width="14" customWidth="1"/>
  </cols>
  <sheetData>
    <row r="1" spans="1:13" x14ac:dyDescent="0.2">
      <c r="A1" s="1"/>
      <c r="B1" s="1"/>
      <c r="C1" s="2"/>
      <c r="D1" s="3"/>
      <c r="E1" s="2"/>
      <c r="F1" s="4"/>
      <c r="G1" s="1"/>
      <c r="H1" s="1"/>
      <c r="I1" s="1"/>
      <c r="J1" s="1"/>
      <c r="K1" s="1"/>
      <c r="L1" s="1"/>
      <c r="M1" s="1"/>
    </row>
    <row r="2" spans="1:13" ht="18.75" x14ac:dyDescent="0.2">
      <c r="A2" s="32"/>
      <c r="B2" s="5" t="s">
        <v>0</v>
      </c>
      <c r="C2" s="6"/>
      <c r="D2" s="7"/>
      <c r="E2" s="6"/>
      <c r="F2" s="8"/>
      <c r="G2" s="5"/>
      <c r="H2" s="5"/>
      <c r="I2" s="5"/>
      <c r="J2" s="5"/>
      <c r="K2" s="5"/>
      <c r="L2" s="5"/>
      <c r="M2" s="27"/>
    </row>
    <row r="3" spans="1:13" ht="99" customHeight="1" x14ac:dyDescent="0.35">
      <c r="A3" s="33"/>
      <c r="B3" s="10"/>
      <c r="C3" s="11"/>
      <c r="D3" s="12"/>
      <c r="E3" s="128"/>
      <c r="F3" s="128"/>
      <c r="G3" s="128"/>
      <c r="H3" s="128"/>
      <c r="I3" s="128"/>
      <c r="J3" s="128"/>
      <c r="K3" s="128"/>
      <c r="L3" s="128"/>
      <c r="M3" s="129"/>
    </row>
    <row r="4" spans="1:13" x14ac:dyDescent="0.2">
      <c r="A4" s="37"/>
      <c r="B4" s="38"/>
      <c r="C4" s="39"/>
      <c r="D4" s="40"/>
      <c r="E4" s="77" t="s">
        <v>14</v>
      </c>
      <c r="F4" s="50"/>
      <c r="G4" s="41"/>
      <c r="H4" s="41"/>
      <c r="I4" s="41"/>
      <c r="J4" s="41"/>
      <c r="K4" s="41"/>
      <c r="L4" s="41"/>
      <c r="M4" s="42"/>
    </row>
    <row r="5" spans="1:13" ht="18.75" x14ac:dyDescent="0.3">
      <c r="A5" s="34" t="s">
        <v>1</v>
      </c>
      <c r="B5" s="35"/>
      <c r="C5" s="44" t="s">
        <v>578</v>
      </c>
      <c r="D5" s="43"/>
      <c r="E5" s="36"/>
      <c r="F5" s="49" t="s">
        <v>15</v>
      </c>
      <c r="G5" s="45"/>
      <c r="H5" s="46" t="s">
        <v>16</v>
      </c>
      <c r="I5" s="106"/>
      <c r="J5" s="48"/>
      <c r="K5" s="46"/>
      <c r="L5" s="46"/>
      <c r="M5" s="47"/>
    </row>
    <row r="6" spans="1:13" ht="33.75" x14ac:dyDescent="0.2">
      <c r="A6" s="52" t="s">
        <v>2</v>
      </c>
      <c r="B6" s="52" t="s">
        <v>3</v>
      </c>
      <c r="C6" s="53" t="s">
        <v>4</v>
      </c>
      <c r="D6" s="52" t="s">
        <v>5</v>
      </c>
      <c r="E6" s="53" t="s">
        <v>6</v>
      </c>
      <c r="F6" s="52" t="s">
        <v>7</v>
      </c>
      <c r="G6" s="52" t="s">
        <v>11</v>
      </c>
      <c r="H6" s="54" t="s">
        <v>13</v>
      </c>
      <c r="I6" s="54" t="s">
        <v>622</v>
      </c>
      <c r="J6" s="52" t="s">
        <v>8</v>
      </c>
      <c r="K6" s="52" t="s">
        <v>9</v>
      </c>
      <c r="L6" s="52" t="s">
        <v>10</v>
      </c>
      <c r="M6" s="52" t="s">
        <v>12</v>
      </c>
    </row>
    <row r="7" spans="1:13" x14ac:dyDescent="0.2">
      <c r="A7" s="112" t="s">
        <v>661</v>
      </c>
      <c r="B7" s="113"/>
      <c r="C7" s="113"/>
      <c r="D7" s="113"/>
      <c r="E7" s="113"/>
      <c r="F7" s="91"/>
      <c r="G7" s="91"/>
      <c r="H7" s="92"/>
      <c r="I7" s="92"/>
      <c r="J7" s="91"/>
      <c r="K7" s="91"/>
      <c r="L7" s="91"/>
      <c r="M7" s="91"/>
    </row>
    <row r="8" spans="1:13" x14ac:dyDescent="0.2">
      <c r="A8" s="28" t="s">
        <v>30</v>
      </c>
      <c r="B8" s="28" t="s">
        <v>583</v>
      </c>
      <c r="C8" s="29" t="s">
        <v>584</v>
      </c>
      <c r="D8" s="21" t="s">
        <v>585</v>
      </c>
      <c r="E8" s="29" t="s">
        <v>586</v>
      </c>
      <c r="F8" s="55" t="s">
        <v>23</v>
      </c>
      <c r="G8" s="30">
        <v>44551</v>
      </c>
      <c r="H8" s="31">
        <v>329.51998901367188</v>
      </c>
      <c r="I8" s="31"/>
      <c r="J8" s="21" t="s">
        <v>24</v>
      </c>
      <c r="K8" s="21">
        <v>2246927</v>
      </c>
      <c r="L8" s="30">
        <v>44916</v>
      </c>
      <c r="M8" s="56">
        <f ca="1">L8- NOW() + 1</f>
        <v>317.52685763889167</v>
      </c>
    </row>
    <row r="9" spans="1:13" x14ac:dyDescent="0.2">
      <c r="A9" s="28" t="s">
        <v>30</v>
      </c>
      <c r="B9" s="28" t="s">
        <v>587</v>
      </c>
      <c r="C9" s="29" t="s">
        <v>584</v>
      </c>
      <c r="D9" s="21" t="s">
        <v>588</v>
      </c>
      <c r="E9" s="29" t="s">
        <v>589</v>
      </c>
      <c r="F9" s="55" t="s">
        <v>23</v>
      </c>
      <c r="G9" s="30">
        <v>44551</v>
      </c>
      <c r="H9" s="31">
        <v>372.72000122070313</v>
      </c>
      <c r="I9" s="31"/>
      <c r="J9" s="21" t="s">
        <v>24</v>
      </c>
      <c r="K9" s="21">
        <v>2246934</v>
      </c>
      <c r="L9" s="30">
        <v>44916</v>
      </c>
      <c r="M9" s="56">
        <f ca="1">L9- NOW() + 1</f>
        <v>317.52685763889167</v>
      </c>
    </row>
    <row r="10" spans="1:13" x14ac:dyDescent="0.2">
      <c r="A10" s="57" t="s">
        <v>30</v>
      </c>
      <c r="B10" s="57" t="s">
        <v>594</v>
      </c>
      <c r="C10" s="58" t="s">
        <v>584</v>
      </c>
      <c r="D10" s="18" t="s">
        <v>595</v>
      </c>
      <c r="E10" s="58" t="s">
        <v>596</v>
      </c>
      <c r="F10" s="59" t="s">
        <v>23</v>
      </c>
      <c r="G10" s="61">
        <v>44551</v>
      </c>
      <c r="H10" s="60">
        <v>372.72000122070313</v>
      </c>
      <c r="I10" s="60"/>
      <c r="J10" s="18" t="s">
        <v>24</v>
      </c>
      <c r="K10" s="18">
        <v>2246933</v>
      </c>
      <c r="L10" s="61">
        <v>44916</v>
      </c>
      <c r="M10" s="56">
        <f ca="1">L10- NOW() + 1</f>
        <v>317.52685763889167</v>
      </c>
    </row>
    <row r="11" spans="1:13" x14ac:dyDescent="0.2">
      <c r="A11" s="57" t="s">
        <v>30</v>
      </c>
      <c r="B11" s="57" t="s">
        <v>597</v>
      </c>
      <c r="C11" s="58" t="s">
        <v>584</v>
      </c>
      <c r="D11" s="18" t="s">
        <v>598</v>
      </c>
      <c r="E11" s="58" t="s">
        <v>599</v>
      </c>
      <c r="F11" s="59" t="s">
        <v>23</v>
      </c>
      <c r="G11" s="61">
        <v>44547</v>
      </c>
      <c r="H11" s="60">
        <v>847.1199951171875</v>
      </c>
      <c r="I11" s="60"/>
      <c r="J11" s="18" t="s">
        <v>24</v>
      </c>
      <c r="K11" s="18">
        <v>2243401</v>
      </c>
      <c r="L11" s="61">
        <v>44912</v>
      </c>
      <c r="M11" s="56">
        <f ca="1">L11- NOW() + 1</f>
        <v>313.52685763889167</v>
      </c>
    </row>
    <row r="12" spans="1:13" x14ac:dyDescent="0.2">
      <c r="A12" s="57" t="s">
        <v>30</v>
      </c>
      <c r="B12" s="57" t="s">
        <v>597</v>
      </c>
      <c r="C12" s="58" t="s">
        <v>584</v>
      </c>
      <c r="D12" s="18" t="s">
        <v>598</v>
      </c>
      <c r="E12" s="58" t="s">
        <v>600</v>
      </c>
      <c r="F12" s="59" t="s">
        <v>601</v>
      </c>
      <c r="G12" s="61">
        <v>44547</v>
      </c>
      <c r="H12" s="115">
        <v>757.97998046875</v>
      </c>
      <c r="I12" s="60"/>
      <c r="J12" s="18" t="s">
        <v>24</v>
      </c>
      <c r="K12" s="18">
        <v>2243402</v>
      </c>
      <c r="L12" s="61">
        <v>44912</v>
      </c>
      <c r="M12" s="56">
        <f ca="1">L12- NOW() + 1</f>
        <v>313.52685763889167</v>
      </c>
    </row>
    <row r="13" spans="1:13" x14ac:dyDescent="0.2">
      <c r="A13" s="57"/>
      <c r="B13" s="57"/>
      <c r="C13" s="58"/>
      <c r="D13" s="18"/>
      <c r="E13" s="58"/>
      <c r="F13" s="59"/>
      <c r="G13" s="61"/>
      <c r="H13" s="60"/>
      <c r="I13" s="118">
        <f>SUM(H8:H12)</f>
        <v>2680.0599670410156</v>
      </c>
      <c r="J13" s="18"/>
      <c r="K13" s="18"/>
      <c r="L13" s="61"/>
      <c r="M13" s="93"/>
    </row>
    <row r="14" spans="1:13" x14ac:dyDescent="0.2">
      <c r="A14" s="112" t="s">
        <v>662</v>
      </c>
      <c r="B14" s="104"/>
      <c r="C14" s="102"/>
      <c r="D14" s="105"/>
      <c r="E14" s="102"/>
      <c r="F14" s="59"/>
      <c r="G14" s="61"/>
      <c r="H14" s="60"/>
      <c r="I14" s="60"/>
      <c r="J14" s="18"/>
      <c r="K14" s="18"/>
      <c r="L14" s="61"/>
      <c r="M14" s="93"/>
    </row>
    <row r="15" spans="1:13" x14ac:dyDescent="0.2">
      <c r="A15" s="28" t="s">
        <v>30</v>
      </c>
      <c r="B15" s="28" t="s">
        <v>579</v>
      </c>
      <c r="C15" s="29" t="s">
        <v>580</v>
      </c>
      <c r="D15" s="21" t="s">
        <v>581</v>
      </c>
      <c r="E15" s="29" t="s">
        <v>582</v>
      </c>
      <c r="F15" s="55" t="s">
        <v>29</v>
      </c>
      <c r="G15" s="30">
        <v>44538</v>
      </c>
      <c r="H15" s="114">
        <v>265.92999267578125</v>
      </c>
      <c r="I15" s="31"/>
      <c r="J15" s="21" t="s">
        <v>24</v>
      </c>
      <c r="K15" s="21">
        <v>2235633</v>
      </c>
      <c r="L15" s="30">
        <v>44926</v>
      </c>
      <c r="M15" s="56">
        <f ca="1">L15- NOW() + 1</f>
        <v>327.52685763889167</v>
      </c>
    </row>
    <row r="16" spans="1:13" x14ac:dyDescent="0.2">
      <c r="A16" s="28"/>
      <c r="B16" s="28"/>
      <c r="C16" s="29"/>
      <c r="D16" s="21"/>
      <c r="E16" s="29"/>
      <c r="F16" s="55"/>
      <c r="G16" s="30"/>
      <c r="H16" s="31"/>
      <c r="I16" s="118">
        <f>SUM(H15)</f>
        <v>265.92999267578125</v>
      </c>
      <c r="J16" s="21"/>
      <c r="K16" s="21"/>
      <c r="L16" s="30"/>
      <c r="M16" s="93"/>
    </row>
    <row r="17" spans="1:13" x14ac:dyDescent="0.2">
      <c r="A17" s="112" t="s">
        <v>658</v>
      </c>
      <c r="B17" s="113"/>
      <c r="C17" s="113"/>
      <c r="D17" s="113"/>
      <c r="E17" s="113"/>
      <c r="F17" s="55"/>
      <c r="G17" s="30"/>
      <c r="H17" s="31"/>
      <c r="I17" s="31"/>
      <c r="J17" s="21"/>
      <c r="K17" s="21"/>
      <c r="L17" s="30"/>
      <c r="M17" s="93"/>
    </row>
    <row r="18" spans="1:13" x14ac:dyDescent="0.2">
      <c r="A18" s="57" t="s">
        <v>30</v>
      </c>
      <c r="B18" s="57" t="s">
        <v>606</v>
      </c>
      <c r="C18" s="58" t="s">
        <v>607</v>
      </c>
      <c r="D18" s="18" t="s">
        <v>608</v>
      </c>
      <c r="E18" s="58" t="s">
        <v>609</v>
      </c>
      <c r="F18" s="59" t="s">
        <v>288</v>
      </c>
      <c r="G18" s="61">
        <v>44469</v>
      </c>
      <c r="H18" s="117">
        <v>41.060001373291016</v>
      </c>
      <c r="I18" s="60"/>
      <c r="J18" s="18" t="s">
        <v>226</v>
      </c>
      <c r="K18" s="18">
        <v>2155667</v>
      </c>
      <c r="L18" s="61">
        <v>44834</v>
      </c>
      <c r="M18" s="56">
        <f ca="1">L18- NOW() + 1</f>
        <v>235.52685763889167</v>
      </c>
    </row>
    <row r="19" spans="1:13" x14ac:dyDescent="0.2">
      <c r="A19" s="57"/>
      <c r="B19" s="57"/>
      <c r="C19" s="58"/>
      <c r="D19" s="18"/>
      <c r="E19" s="58"/>
      <c r="F19" s="59"/>
      <c r="G19" s="61"/>
      <c r="H19" s="60"/>
      <c r="I19" s="118">
        <f>SUM(H18)</f>
        <v>41.060001373291016</v>
      </c>
      <c r="J19" s="18"/>
      <c r="K19" s="18"/>
      <c r="L19" s="61"/>
      <c r="M19" s="93"/>
    </row>
    <row r="20" spans="1:13" x14ac:dyDescent="0.2">
      <c r="A20" s="112" t="s">
        <v>659</v>
      </c>
      <c r="B20" s="113"/>
      <c r="C20" s="113"/>
      <c r="D20" s="113"/>
      <c r="E20" s="113"/>
      <c r="F20" s="59"/>
      <c r="G20" s="61"/>
      <c r="H20" s="60"/>
      <c r="I20" s="60"/>
      <c r="J20" s="18"/>
      <c r="K20" s="18"/>
      <c r="L20" s="61"/>
      <c r="M20" s="93"/>
    </row>
    <row r="21" spans="1:13" x14ac:dyDescent="0.2">
      <c r="A21" s="57" t="s">
        <v>30</v>
      </c>
      <c r="B21" s="57" t="s">
        <v>610</v>
      </c>
      <c r="C21" s="58" t="s">
        <v>611</v>
      </c>
      <c r="D21" s="18" t="s">
        <v>612</v>
      </c>
      <c r="E21" s="58" t="s">
        <v>613</v>
      </c>
      <c r="F21" s="59" t="s">
        <v>23</v>
      </c>
      <c r="G21" s="61">
        <v>44365</v>
      </c>
      <c r="H21" s="117">
        <v>476.79998779296875</v>
      </c>
      <c r="I21" s="60"/>
      <c r="J21" s="18" t="s">
        <v>24</v>
      </c>
      <c r="K21" s="18">
        <v>2049652</v>
      </c>
      <c r="L21" s="61">
        <v>44730</v>
      </c>
      <c r="M21" s="56">
        <f ca="1">L21- NOW() + 1</f>
        <v>131.52685763889167</v>
      </c>
    </row>
    <row r="22" spans="1:13" x14ac:dyDescent="0.2">
      <c r="A22" s="57"/>
      <c r="B22" s="57"/>
      <c r="C22" s="58"/>
      <c r="D22" s="18"/>
      <c r="E22" s="58"/>
      <c r="F22" s="59"/>
      <c r="G22" s="61"/>
      <c r="H22" s="60"/>
      <c r="I22" s="118">
        <f>SUM(H21)</f>
        <v>476.79998779296875</v>
      </c>
      <c r="J22" s="18"/>
      <c r="K22" s="18"/>
      <c r="L22" s="61"/>
      <c r="M22" s="93"/>
    </row>
    <row r="23" spans="1:13" x14ac:dyDescent="0.2">
      <c r="A23" s="112" t="s">
        <v>663</v>
      </c>
      <c r="B23" s="104"/>
      <c r="C23" s="102"/>
      <c r="D23" s="105"/>
      <c r="E23" s="102"/>
      <c r="F23" s="59"/>
      <c r="G23" s="61"/>
      <c r="H23" s="60"/>
      <c r="I23" s="60"/>
      <c r="J23" s="18"/>
      <c r="K23" s="18"/>
      <c r="L23" s="61"/>
      <c r="M23" s="93"/>
    </row>
    <row r="24" spans="1:13" x14ac:dyDescent="0.2">
      <c r="A24" s="57" t="s">
        <v>30</v>
      </c>
      <c r="B24" s="57" t="s">
        <v>590</v>
      </c>
      <c r="C24" s="58" t="s">
        <v>591</v>
      </c>
      <c r="D24" s="18" t="s">
        <v>592</v>
      </c>
      <c r="E24" s="58" t="s">
        <v>593</v>
      </c>
      <c r="F24" s="59" t="s">
        <v>23</v>
      </c>
      <c r="G24" s="61">
        <v>44551</v>
      </c>
      <c r="H24" s="117">
        <v>332.57000732421875</v>
      </c>
      <c r="I24" s="60"/>
      <c r="J24" s="18" t="s">
        <v>24</v>
      </c>
      <c r="K24" s="18">
        <v>2246362</v>
      </c>
      <c r="L24" s="61">
        <v>44916</v>
      </c>
      <c r="M24" s="56">
        <f ca="1">L24- NOW() + 1</f>
        <v>317.52685763889167</v>
      </c>
    </row>
    <row r="25" spans="1:13" x14ac:dyDescent="0.2">
      <c r="A25" s="57"/>
      <c r="B25" s="57"/>
      <c r="C25" s="58"/>
      <c r="D25" s="18"/>
      <c r="E25" s="58"/>
      <c r="F25" s="59"/>
      <c r="G25" s="61"/>
      <c r="H25" s="60"/>
      <c r="I25" s="118">
        <f>SUM(H24)</f>
        <v>332.57000732421875</v>
      </c>
      <c r="J25" s="18"/>
      <c r="K25" s="18"/>
      <c r="L25" s="61"/>
      <c r="M25" s="93"/>
    </row>
    <row r="26" spans="1:13" x14ac:dyDescent="0.2">
      <c r="A26" s="121" t="s">
        <v>660</v>
      </c>
      <c r="B26" s="104"/>
      <c r="C26" s="102"/>
      <c r="D26" s="105"/>
      <c r="E26" s="102"/>
      <c r="F26" s="59"/>
      <c r="G26" s="61"/>
      <c r="H26" s="60"/>
      <c r="I26" s="60"/>
      <c r="J26" s="18"/>
      <c r="K26" s="18"/>
      <c r="L26" s="61"/>
      <c r="M26" s="93"/>
    </row>
    <row r="27" spans="1:13" x14ac:dyDescent="0.2">
      <c r="A27" s="57" t="s">
        <v>30</v>
      </c>
      <c r="B27" s="57" t="s">
        <v>602</v>
      </c>
      <c r="C27" s="58" t="s">
        <v>603</v>
      </c>
      <c r="D27" s="18" t="s">
        <v>604</v>
      </c>
      <c r="E27" s="58" t="s">
        <v>605</v>
      </c>
      <c r="F27" s="59" t="s">
        <v>23</v>
      </c>
      <c r="G27" s="61">
        <v>44516</v>
      </c>
      <c r="H27" s="117">
        <v>431.48001098632813</v>
      </c>
      <c r="I27" s="60"/>
      <c r="J27" s="18" t="s">
        <v>24</v>
      </c>
      <c r="K27" s="18">
        <v>2211647</v>
      </c>
      <c r="L27" s="61">
        <v>44881</v>
      </c>
      <c r="M27" s="56">
        <f ca="1">L27- NOW() + 1</f>
        <v>282.52685763889167</v>
      </c>
    </row>
    <row r="28" spans="1:13" x14ac:dyDescent="0.2">
      <c r="A28" s="57"/>
      <c r="B28" s="57"/>
      <c r="C28" s="58"/>
      <c r="D28" s="18"/>
      <c r="E28" s="58"/>
      <c r="F28" s="59"/>
      <c r="G28" s="61"/>
      <c r="H28" s="60"/>
      <c r="I28" s="118">
        <f>SUM(H27)</f>
        <v>431.48001098632813</v>
      </c>
      <c r="J28" s="18"/>
      <c r="K28" s="18"/>
      <c r="L28" s="61"/>
      <c r="M28" s="93"/>
    </row>
    <row r="29" spans="1:13" x14ac:dyDescent="0.2">
      <c r="C29" s="17"/>
      <c r="D29" s="18"/>
      <c r="E29" s="17"/>
      <c r="F29" s="19"/>
    </row>
    <row r="30" spans="1:13" x14ac:dyDescent="0.2">
      <c r="C30" s="17"/>
      <c r="D30" s="18"/>
      <c r="E30" s="17"/>
      <c r="F30" s="19"/>
      <c r="I30" s="119"/>
    </row>
    <row r="31" spans="1:13" x14ac:dyDescent="0.2">
      <c r="A31" s="63" t="s">
        <v>514</v>
      </c>
      <c r="B31" s="63" t="s">
        <v>515</v>
      </c>
      <c r="C31" s="64" t="s">
        <v>516</v>
      </c>
      <c r="D31" s="65"/>
      <c r="E31" s="66" t="s">
        <v>517</v>
      </c>
      <c r="F31" s="19"/>
    </row>
    <row r="32" spans="1:13" x14ac:dyDescent="0.2">
      <c r="A32" s="67" t="s">
        <v>23</v>
      </c>
      <c r="B32" s="67" t="s">
        <v>519</v>
      </c>
      <c r="C32" s="68">
        <v>7</v>
      </c>
      <c r="D32" s="69"/>
      <c r="E32" s="70">
        <v>3162.93017578125</v>
      </c>
      <c r="F32" s="19"/>
    </row>
    <row r="33" spans="1:6" x14ac:dyDescent="0.2">
      <c r="A33" s="67" t="s">
        <v>288</v>
      </c>
      <c r="B33" s="67" t="s">
        <v>522</v>
      </c>
      <c r="C33" s="68">
        <v>1</v>
      </c>
      <c r="D33" s="69"/>
      <c r="E33" s="70">
        <v>41.060001373291016</v>
      </c>
      <c r="F33" s="19"/>
    </row>
    <row r="34" spans="1:6" x14ac:dyDescent="0.2">
      <c r="A34" s="67" t="s">
        <v>601</v>
      </c>
      <c r="B34" s="67" t="s">
        <v>614</v>
      </c>
      <c r="C34" s="68">
        <v>1</v>
      </c>
      <c r="D34" s="69"/>
      <c r="E34" s="70">
        <v>757.97998046875</v>
      </c>
      <c r="F34" s="19"/>
    </row>
    <row r="35" spans="1:6" x14ac:dyDescent="0.2">
      <c r="A35" s="67" t="s">
        <v>29</v>
      </c>
      <c r="B35" s="67" t="s">
        <v>518</v>
      </c>
      <c r="C35" s="68">
        <v>1</v>
      </c>
      <c r="D35" s="69"/>
      <c r="E35" s="70">
        <v>265.92999267578125</v>
      </c>
      <c r="F35" s="19"/>
    </row>
    <row r="36" spans="1:6" x14ac:dyDescent="0.2">
      <c r="B36" s="74" t="s">
        <v>525</v>
      </c>
      <c r="C36" s="75">
        <f>SUM(C32:C35)</f>
        <v>10</v>
      </c>
      <c r="D36" s="73"/>
      <c r="E36" s="76">
        <f>SUM(E32:E35)</f>
        <v>4227.9001502990723</v>
      </c>
      <c r="F36" s="19"/>
    </row>
    <row r="37" spans="1:6" x14ac:dyDescent="0.2">
      <c r="C37" s="17"/>
      <c r="D37" s="18"/>
      <c r="E37" s="17"/>
      <c r="F37" s="19"/>
    </row>
    <row r="38" spans="1:6" x14ac:dyDescent="0.2">
      <c r="C38" s="17"/>
      <c r="D38" s="18"/>
      <c r="E38" s="17"/>
      <c r="F38" s="19"/>
    </row>
  </sheetData>
  <sortState ref="A9:L18">
    <sortCondition ref="C9"/>
  </sortState>
  <mergeCells count="1">
    <mergeCell ref="E3:M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LSU A&amp;M</vt:lpstr>
      <vt:lpstr>LSU-A</vt:lpstr>
      <vt:lpstr>PBRC</vt:lpstr>
      <vt:lpstr>LSU-S</vt:lpstr>
      <vt:lpstr>LSU-E</vt:lpstr>
      <vt:lpstr>AG Center</vt:lpstr>
      <vt:lpstr>'LSU A&amp;M'!Print_Area</vt:lpstr>
    </vt:vector>
  </TitlesOfParts>
  <Company>Magnatech Travel Management Solutions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Magnatech</dc:creator>
  <cp:lastModifiedBy>Danita C King</cp:lastModifiedBy>
  <cp:lastPrinted>2008-07-29T18:38:16Z</cp:lastPrinted>
  <dcterms:created xsi:type="dcterms:W3CDTF">2006-03-09T17:28:50Z</dcterms:created>
  <dcterms:modified xsi:type="dcterms:W3CDTF">2022-02-07T17:24:59Z</dcterms:modified>
</cp:coreProperties>
</file>