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C-2A'!$A$1:$O$94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<sst xmlns="http://schemas.openxmlformats.org/spreadsheetml/2006/main" count="123" uniqueCount="75">
  <si>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</si>
  <si>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</si>
  <si>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</si>
  <si>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</si>
  <si>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</si>
  <si>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</si>
  <si>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</si>
  <si>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</si>
  <si>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</si>
  <si>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</si>
  <si>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</si>
  <si>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</si>
  <si>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</si>
  <si>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</si>
  <si>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</si>
  <si>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</si>
  <si>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</si>
  <si>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</si>
  <si>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</si>
  <si>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</si>
  <si>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</si>
  <si>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</si>
  <si>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</si>
  <si>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</si>
  <si>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</si>
  <si>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</si>
  <si>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</si>
  <si>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</si>
  <si>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</si>
  <si>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</si>
  <si>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</si>
  <si>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</si>
  <si>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</si>
  <si>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</si>
  <si>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</si>
  <si>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</si>
  <si>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</si>
  <si>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</si>
  <si>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Recruitment and outreach</t>
  </si>
  <si>
    <t xml:space="preserve">   Student affairs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</si>
  <si>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</si>
  <si>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</si>
  <si>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</si>
  <si>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</si>
  <si>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</si>
  <si>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Finance and administrative services</t>
  </si>
  <si>
    <t xml:space="preserve">   Human resource management</t>
  </si>
  <si>
    <t xml:space="preserve">   Institutional advancement</t>
  </si>
  <si>
    <t xml:space="preserve">   Motor pool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</si>
  <si>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</si>
  <si>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</si>
  <si>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</si>
  <si>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</si>
  <si>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</si>
  <si>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</si>
  <si>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</si>
  <si>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</si>
  <si>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</si>
  <si>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</si>
  <si>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</si>
  <si>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</si>
  <si>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</si>
  <si>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</si>
  <si>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Office of records</t>
  </si>
  <si>
    <t xml:space="preserve">   Student services</t>
  </si>
  <si>
    <t xml:space="preserve">   Institutional research and effectiveness</t>
  </si>
  <si>
    <t xml:space="preserve">       Allocation from System</t>
  </si>
  <si>
    <t xml:space="preserve">    Arts, english, and humanities</t>
  </si>
  <si>
    <t xml:space="preserve">   Educational technology</t>
  </si>
  <si>
    <t xml:space="preserve">   Registrar</t>
  </si>
  <si>
    <t xml:space="preserve">   Alterations and repairs</t>
  </si>
  <si>
    <t>For the year ended June 30, 2015</t>
  </si>
  <si>
    <t xml:space="preserve">   Computing services</t>
  </si>
  <si>
    <t xml:space="preserve"> Nonmandatory transfers--</t>
  </si>
  <si>
    <t xml:space="preserve">   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</si>
</sst>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0" xfId="42" applyNumberFormat="1" applyFont="1" applyFill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3" fontId="6" fillId="0" borderId="0" xfId="46" applyNumberFormat="1" applyFont="1" applyFill="1" applyBorder="1" applyAlignment="1">
      <alignment vertical="center"/>
    </xf>
    <xf numFmtId="167" fontId="6" fillId="0" borderId="13" xfId="46" applyNumberFormat="1" applyFont="1" applyFill="1" applyBorder="1" applyAlignment="1">
      <alignment vertical="center"/>
    </xf>
    <xf numFmtId="167" fontId="6" fillId="0" borderId="0" xfId="46" applyNumberFormat="1" applyFont="1" applyFill="1" applyAlignment="1">
      <alignment vertical="center"/>
    </xf>
    <xf numFmtId="165" fontId="48" fillId="0" borderId="0" xfId="45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3" fontId="6" fillId="0" borderId="14" xfId="46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65" fontId="6" fillId="0" borderId="15" xfId="42" applyNumberFormat="1" applyFont="1" applyFill="1" applyBorder="1" applyAlignment="1">
      <alignment vertical="center"/>
    </xf>
    <xf numFmtId="167" fontId="6" fillId="0" borderId="0" xfId="42" applyNumberFormat="1" applyFont="1" applyFill="1" applyAlignment="1">
      <alignment vertical="center"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0</xdr:col>
      <xdr:colOff>2257425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2171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GridLines="0" tabSelected="1" zoomScale="120" zoomScaleNormal="120" zoomScaleSheetLayoutView="100" zoomScalePageLayoutView="0" workbookViewId="0" topLeftCell="A1">
      <selection activeCell="R32" sqref="R32"/>
    </sheetView>
  </sheetViews>
  <sheetFormatPr defaultColWidth="9.140625" defaultRowHeight="12.75"/>
  <cols>
    <col min="1" max="1" width="38.7109375" style="1" customWidth="1"/>
    <col min="2" max="2" width="0.9921875" style="1" customWidth="1"/>
    <col min="3" max="3" width="14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8515625" style="1" customWidth="1"/>
    <col min="8" max="8" width="1.7109375" style="1" customWidth="1"/>
    <col min="9" max="9" width="14.7109375" style="1" customWidth="1"/>
    <col min="10" max="10" width="1.7109375" style="1" customWidth="1"/>
    <col min="11" max="11" width="14.7109375" style="1" customWidth="1"/>
    <col min="12" max="12" width="1.7109375" style="1" customWidth="1"/>
    <col min="13" max="13" width="14.7109375" style="1" customWidth="1"/>
    <col min="14" max="14" width="1.7109375" style="1" customWidth="1"/>
    <col min="15" max="15" width="14.7109375" style="1" customWidth="1"/>
    <col min="16" max="16384" width="9.140625" style="1" customWidth="1"/>
  </cols>
  <sheetData>
    <row r="1" spans="1:8" ht="12.75">
      <c r="A1" s="27"/>
      <c r="B1"/>
      <c r="C1"/>
      <c r="D1"/>
      <c r="E1"/>
      <c r="F1"/>
      <c r="G1"/>
      <c r="H1"/>
    </row>
    <row r="2" spans="1:15" ht="10.5" customHeight="1">
      <c r="A2" s="27"/>
      <c r="B2"/>
      <c r="C2"/>
      <c r="D2"/>
      <c r="E2"/>
      <c r="F2"/>
      <c r="G2"/>
      <c r="H2"/>
      <c r="I2" s="3"/>
      <c r="J2" s="3"/>
      <c r="K2" s="3"/>
      <c r="L2" s="3"/>
      <c r="M2" s="3"/>
      <c r="N2" s="3"/>
      <c r="O2" s="3"/>
    </row>
    <row r="3" spans="1:15" ht="16.5">
      <c r="A3" s="35"/>
      <c r="B3" s="5"/>
      <c r="C3" s="34" t="s">
        <v>61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8.25" customHeight="1">
      <c r="A4" s="35"/>
      <c r="B4" s="8"/>
      <c r="C4" s="34"/>
      <c r="D4" s="34"/>
      <c r="E4" s="34"/>
      <c r="F4" s="34"/>
      <c r="G4" s="34"/>
      <c r="H4" s="7"/>
      <c r="I4" s="4"/>
      <c r="J4" s="4"/>
      <c r="K4" s="4"/>
      <c r="L4" s="4"/>
      <c r="M4" s="4"/>
      <c r="N4" s="4"/>
      <c r="O4" s="4"/>
    </row>
    <row r="5" spans="1:15" ht="16.5">
      <c r="A5" s="35"/>
      <c r="B5" s="5"/>
      <c r="C5" s="34" t="s">
        <v>62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6.5">
      <c r="A6" s="35"/>
      <c r="B6" s="5"/>
      <c r="C6" s="34" t="s">
        <v>71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0.5" customHeight="1">
      <c r="A7" s="35"/>
      <c r="B7" s="5"/>
      <c r="C7" s="5"/>
      <c r="D7" s="5"/>
      <c r="E7" s="5"/>
      <c r="F7" s="5"/>
      <c r="G7" s="5"/>
      <c r="H7"/>
      <c r="I7" s="4"/>
      <c r="J7" s="4"/>
      <c r="K7" s="4"/>
      <c r="L7" s="4"/>
      <c r="M7" s="4"/>
      <c r="N7" s="4"/>
      <c r="O7" s="4"/>
    </row>
    <row r="8" spans="1:8" ht="12.75">
      <c r="A8" s="27"/>
      <c r="B8" s="6"/>
      <c r="C8" s="6"/>
      <c r="D8" s="6"/>
      <c r="E8" s="6"/>
      <c r="F8" s="6"/>
      <c r="G8" s="6"/>
      <c r="H8"/>
    </row>
    <row r="10" spans="1:15" ht="13.5">
      <c r="A10" s="14"/>
      <c r="B10" s="14"/>
      <c r="C10" s="15"/>
      <c r="D10" s="15"/>
      <c r="E10" s="15"/>
      <c r="F10" s="15"/>
      <c r="G10" s="15"/>
      <c r="H10" s="15"/>
      <c r="I10" s="15" t="s">
        <v>0</v>
      </c>
      <c r="J10" s="15"/>
      <c r="K10" s="15"/>
      <c r="L10" s="15"/>
      <c r="M10" s="15" t="s">
        <v>1</v>
      </c>
      <c r="N10" s="15"/>
      <c r="O10" s="15"/>
    </row>
    <row r="11" spans="1:15" ht="13.5">
      <c r="A11" s="14"/>
      <c r="B11" s="14"/>
      <c r="C11" s="16" t="s">
        <v>2</v>
      </c>
      <c r="D11" s="14"/>
      <c r="E11" s="16" t="s">
        <v>3</v>
      </c>
      <c r="F11" s="14"/>
      <c r="G11" s="16" t="s">
        <v>4</v>
      </c>
      <c r="H11" s="14"/>
      <c r="I11" s="16" t="s">
        <v>5</v>
      </c>
      <c r="J11" s="14"/>
      <c r="K11" s="16" t="s">
        <v>6</v>
      </c>
      <c r="L11" s="14"/>
      <c r="M11" s="16" t="s">
        <v>7</v>
      </c>
      <c r="N11" s="14"/>
      <c r="O11" s="16" t="s">
        <v>8</v>
      </c>
    </row>
    <row r="12" spans="1:15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2" customFormat="1" ht="12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2" customFormat="1" ht="12" customHeight="1">
      <c r="A15" s="9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2" customFormat="1" ht="12" customHeight="1">
      <c r="A16" s="9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2" customFormat="1" ht="12" customHeight="1">
      <c r="A17" s="9" t="s">
        <v>67</v>
      </c>
      <c r="B17" s="9"/>
      <c r="C17" s="33">
        <f>SUM(E17:O17)</f>
        <v>1238755</v>
      </c>
      <c r="D17" s="17"/>
      <c r="E17" s="26">
        <v>776475</v>
      </c>
      <c r="F17" s="17"/>
      <c r="G17" s="26">
        <v>35718</v>
      </c>
      <c r="H17" s="17"/>
      <c r="I17" s="26">
        <v>417745</v>
      </c>
      <c r="J17" s="17"/>
      <c r="K17" s="26">
        <v>118</v>
      </c>
      <c r="L17" s="17"/>
      <c r="M17" s="26">
        <v>8699</v>
      </c>
      <c r="N17" s="17"/>
      <c r="O17" s="26">
        <v>0</v>
      </c>
    </row>
    <row r="18" spans="1:15" s="2" customFormat="1" ht="12" customHeight="1">
      <c r="A18" s="9" t="s">
        <v>22</v>
      </c>
      <c r="B18" s="9"/>
      <c r="C18" s="19">
        <f>SUM(E18:O18)</f>
        <v>981237</v>
      </c>
      <c r="D18" s="19"/>
      <c r="E18" s="19">
        <v>620649</v>
      </c>
      <c r="F18" s="19"/>
      <c r="G18" s="19">
        <v>26784</v>
      </c>
      <c r="H18" s="19"/>
      <c r="I18" s="19">
        <v>321970</v>
      </c>
      <c r="J18" s="19"/>
      <c r="K18" s="19">
        <v>0</v>
      </c>
      <c r="L18" s="19"/>
      <c r="M18" s="19">
        <v>11834</v>
      </c>
      <c r="N18" s="19"/>
      <c r="O18" s="19">
        <v>0</v>
      </c>
    </row>
    <row r="19" spans="1:15" s="2" customFormat="1" ht="12" customHeight="1">
      <c r="A19" s="9" t="s">
        <v>23</v>
      </c>
      <c r="B19" s="9"/>
      <c r="C19" s="19">
        <f>SUM(E19:O19)</f>
        <v>815970</v>
      </c>
      <c r="D19" s="19"/>
      <c r="E19" s="19">
        <v>483952</v>
      </c>
      <c r="F19" s="19"/>
      <c r="G19" s="19">
        <v>40508</v>
      </c>
      <c r="H19" s="19"/>
      <c r="I19" s="19">
        <v>253764</v>
      </c>
      <c r="J19" s="19"/>
      <c r="K19" s="19">
        <v>1405</v>
      </c>
      <c r="L19" s="19"/>
      <c r="M19" s="19">
        <v>36341</v>
      </c>
      <c r="N19" s="19"/>
      <c r="O19" s="19">
        <v>0</v>
      </c>
    </row>
    <row r="20" spans="1:15" s="2" customFormat="1" ht="12" customHeight="1">
      <c r="A20" s="9" t="s">
        <v>24</v>
      </c>
      <c r="B20" s="9"/>
      <c r="C20" s="19">
        <f>SUM(E20:O20)</f>
        <v>938049</v>
      </c>
      <c r="D20" s="19"/>
      <c r="E20" s="19">
        <v>591324</v>
      </c>
      <c r="F20" s="19"/>
      <c r="G20" s="19">
        <v>27076</v>
      </c>
      <c r="H20" s="19"/>
      <c r="I20" s="19">
        <v>302134</v>
      </c>
      <c r="J20" s="19"/>
      <c r="K20" s="19">
        <v>0</v>
      </c>
      <c r="L20" s="19"/>
      <c r="M20" s="19">
        <v>13369</v>
      </c>
      <c r="N20" s="19"/>
      <c r="O20" s="19">
        <v>4146</v>
      </c>
    </row>
    <row r="21" spans="1:15" s="2" customFormat="1" ht="12" customHeight="1">
      <c r="A21" s="9" t="s">
        <v>14</v>
      </c>
      <c r="B21" s="9"/>
      <c r="C21" s="21">
        <f>SUM(E21:O21)</f>
        <v>3974011</v>
      </c>
      <c r="D21" s="19"/>
      <c r="E21" s="21">
        <f>SUM(E17:E20)</f>
        <v>2472400</v>
      </c>
      <c r="F21" s="19"/>
      <c r="G21" s="21">
        <f>SUM(G17:G20)</f>
        <v>130086</v>
      </c>
      <c r="H21" s="19"/>
      <c r="I21" s="21">
        <f>SUM(I17:I20)</f>
        <v>1295613</v>
      </c>
      <c r="J21" s="19"/>
      <c r="K21" s="21">
        <f>SUM(K17:K20)</f>
        <v>1523</v>
      </c>
      <c r="L21" s="19"/>
      <c r="M21" s="21">
        <f>SUM(M17:M20)</f>
        <v>70243</v>
      </c>
      <c r="N21" s="19"/>
      <c r="O21" s="21">
        <f>SUM(O17:O20)</f>
        <v>4146</v>
      </c>
    </row>
    <row r="22" spans="1:15" s="2" customFormat="1" ht="12" customHeight="1">
      <c r="A22" s="9"/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2" customFormat="1" ht="12" customHeight="1">
      <c r="A23" s="9" t="s">
        <v>68</v>
      </c>
      <c r="B23" s="9" t="s">
        <v>10</v>
      </c>
      <c r="C23" s="32">
        <f>SUM(E23:O23)</f>
        <v>218445</v>
      </c>
      <c r="D23" s="19"/>
      <c r="E23" s="32">
        <v>118698</v>
      </c>
      <c r="F23" s="19"/>
      <c r="G23" s="32">
        <v>0</v>
      </c>
      <c r="H23" s="19"/>
      <c r="I23" s="32">
        <v>59210</v>
      </c>
      <c r="J23" s="19"/>
      <c r="K23" s="32">
        <v>74</v>
      </c>
      <c r="L23" s="19"/>
      <c r="M23" s="32">
        <v>40463</v>
      </c>
      <c r="N23" s="19"/>
      <c r="O23" s="21">
        <v>0</v>
      </c>
    </row>
    <row r="24" spans="1:15" s="2" customFormat="1" ht="12" customHeight="1">
      <c r="A24" s="9"/>
      <c r="B24" s="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2" customFormat="1" ht="12" customHeight="1">
      <c r="A25" s="9" t="s">
        <v>25</v>
      </c>
      <c r="B25" s="9" t="s">
        <v>10</v>
      </c>
      <c r="C25" s="12">
        <f>SUM(E25:O25)</f>
        <v>14958</v>
      </c>
      <c r="D25" s="9"/>
      <c r="E25" s="18">
        <v>0</v>
      </c>
      <c r="F25" s="9"/>
      <c r="G25" s="18">
        <v>3463</v>
      </c>
      <c r="H25" s="9"/>
      <c r="I25" s="18">
        <v>0</v>
      </c>
      <c r="J25" s="9"/>
      <c r="K25" s="18">
        <v>0</v>
      </c>
      <c r="L25" s="10"/>
      <c r="M25" s="18">
        <v>11495</v>
      </c>
      <c r="N25" s="10"/>
      <c r="O25" s="18">
        <v>0</v>
      </c>
    </row>
    <row r="26" spans="1:15" s="2" customFormat="1" ht="12" customHeight="1">
      <c r="A26" s="9"/>
      <c r="B26" s="9"/>
      <c r="C26" s="10"/>
      <c r="D26" s="9"/>
      <c r="E26" s="19"/>
      <c r="F26" s="9"/>
      <c r="G26" s="19"/>
      <c r="H26" s="9"/>
      <c r="I26" s="19"/>
      <c r="J26" s="9"/>
      <c r="K26" s="19"/>
      <c r="L26" s="10"/>
      <c r="M26" s="19"/>
      <c r="N26" s="10"/>
      <c r="O26" s="19"/>
    </row>
    <row r="27" spans="1:15" s="2" customFormat="1" ht="12" customHeight="1">
      <c r="A27" s="9" t="s">
        <v>26</v>
      </c>
      <c r="B27" s="9"/>
      <c r="C27" s="10"/>
      <c r="D27" s="9"/>
      <c r="E27" s="19"/>
      <c r="F27" s="9"/>
      <c r="G27" s="19"/>
      <c r="H27" s="9"/>
      <c r="I27" s="19"/>
      <c r="J27" s="9"/>
      <c r="K27" s="19"/>
      <c r="L27" s="10"/>
      <c r="M27" s="19"/>
      <c r="N27" s="10"/>
      <c r="O27" s="19"/>
    </row>
    <row r="28" spans="1:15" s="2" customFormat="1" ht="12" customHeight="1">
      <c r="A28" s="9" t="s">
        <v>27</v>
      </c>
      <c r="B28" s="9"/>
      <c r="C28" s="10">
        <f>SUM(E28:O28)</f>
        <v>542817</v>
      </c>
      <c r="D28" s="9"/>
      <c r="E28" s="19">
        <v>329854</v>
      </c>
      <c r="F28" s="9"/>
      <c r="G28" s="19">
        <v>24367</v>
      </c>
      <c r="H28" s="9"/>
      <c r="I28" s="19">
        <v>176695</v>
      </c>
      <c r="J28" s="9"/>
      <c r="K28" s="19">
        <v>493</v>
      </c>
      <c r="L28" s="10"/>
      <c r="M28" s="19">
        <v>11408</v>
      </c>
      <c r="N28" s="10"/>
      <c r="O28" s="19">
        <v>0</v>
      </c>
    </row>
    <row r="29" spans="1:15" s="2" customFormat="1" ht="12" customHeight="1">
      <c r="A29" s="9" t="s">
        <v>28</v>
      </c>
      <c r="B29" s="9" t="s">
        <v>10</v>
      </c>
      <c r="C29" s="10">
        <f>SUM(E29:O29)</f>
        <v>781550</v>
      </c>
      <c r="D29" s="10"/>
      <c r="E29" s="19">
        <v>475925</v>
      </c>
      <c r="F29" s="9"/>
      <c r="G29" s="19">
        <v>38244</v>
      </c>
      <c r="H29" s="9"/>
      <c r="I29" s="19">
        <v>256481</v>
      </c>
      <c r="J29" s="9"/>
      <c r="K29" s="19">
        <v>2981</v>
      </c>
      <c r="L29" s="10"/>
      <c r="M29" s="19">
        <v>7919</v>
      </c>
      <c r="N29" s="10"/>
      <c r="O29" s="19">
        <v>0</v>
      </c>
    </row>
    <row r="30" spans="1:15" s="2" customFormat="1" ht="12" customHeight="1">
      <c r="A30" s="9" t="s">
        <v>29</v>
      </c>
      <c r="B30" s="9" t="s">
        <v>10</v>
      </c>
      <c r="C30" s="10">
        <f>SUM(E30:O30)</f>
        <v>869670</v>
      </c>
      <c r="D30" s="9"/>
      <c r="E30" s="19">
        <v>465913</v>
      </c>
      <c r="F30" s="9"/>
      <c r="G30" s="19">
        <v>82725</v>
      </c>
      <c r="H30" s="9"/>
      <c r="I30" s="19">
        <v>294798</v>
      </c>
      <c r="J30" s="9"/>
      <c r="K30" s="19">
        <v>3853</v>
      </c>
      <c r="L30" s="10"/>
      <c r="M30" s="19">
        <v>22381</v>
      </c>
      <c r="N30" s="10"/>
      <c r="O30" s="19">
        <v>0</v>
      </c>
    </row>
    <row r="31" spans="1:15" s="2" customFormat="1" ht="12" customHeight="1">
      <c r="A31" s="9" t="s">
        <v>30</v>
      </c>
      <c r="B31" s="9"/>
      <c r="C31" s="10">
        <f>SUM(E31:O31)</f>
        <v>1074584</v>
      </c>
      <c r="D31" s="9"/>
      <c r="E31" s="19">
        <v>641367</v>
      </c>
      <c r="F31" s="9"/>
      <c r="G31" s="19">
        <v>28508</v>
      </c>
      <c r="H31" s="9"/>
      <c r="I31" s="19">
        <v>339990</v>
      </c>
      <c r="J31" s="9"/>
      <c r="K31" s="19">
        <v>697</v>
      </c>
      <c r="L31" s="10"/>
      <c r="M31" s="19">
        <v>64022</v>
      </c>
      <c r="N31" s="10"/>
      <c r="O31" s="19">
        <v>0</v>
      </c>
    </row>
    <row r="32" spans="1:15" s="2" customFormat="1" ht="12" customHeight="1">
      <c r="A32" s="9" t="s">
        <v>31</v>
      </c>
      <c r="B32" s="9"/>
      <c r="C32" s="20">
        <f>SUM(E32:O32)</f>
        <v>3268621</v>
      </c>
      <c r="D32" s="9"/>
      <c r="E32" s="21">
        <f>SUM(E28:E31)</f>
        <v>1913059</v>
      </c>
      <c r="F32" s="9"/>
      <c r="G32" s="21">
        <f>SUM(G28:G31)</f>
        <v>173844</v>
      </c>
      <c r="H32" s="9"/>
      <c r="I32" s="21">
        <f>SUM(I28:I31)</f>
        <v>1067964</v>
      </c>
      <c r="J32" s="9"/>
      <c r="K32" s="21">
        <f>SUM(K28:K31)</f>
        <v>8024</v>
      </c>
      <c r="L32" s="10"/>
      <c r="M32" s="21">
        <f>SUM(M28:M31)</f>
        <v>105730</v>
      </c>
      <c r="N32" s="10"/>
      <c r="O32" s="21">
        <f>SUM(O28:O31)</f>
        <v>0</v>
      </c>
    </row>
    <row r="33" spans="1:15" s="2" customFormat="1" ht="12" customHeight="1">
      <c r="A33" s="9"/>
      <c r="B33" s="9"/>
      <c r="C33" s="10"/>
      <c r="D33" s="9"/>
      <c r="E33" s="19"/>
      <c r="F33" s="9"/>
      <c r="G33" s="19"/>
      <c r="H33" s="9"/>
      <c r="I33" s="19"/>
      <c r="J33" s="9"/>
      <c r="K33" s="19"/>
      <c r="L33" s="10"/>
      <c r="M33" s="19"/>
      <c r="N33" s="10"/>
      <c r="O33" s="19"/>
    </row>
    <row r="34" spans="1:15" s="2" customFormat="1" ht="12" customHeight="1">
      <c r="A34" s="9" t="s">
        <v>32</v>
      </c>
      <c r="B34" s="9" t="s">
        <v>10</v>
      </c>
      <c r="C34" s="12">
        <f>SUM(E34:O34)</f>
        <v>392523</v>
      </c>
      <c r="D34" s="9"/>
      <c r="E34" s="18">
        <v>261887</v>
      </c>
      <c r="F34" s="9"/>
      <c r="G34" s="18">
        <v>0</v>
      </c>
      <c r="H34" s="9"/>
      <c r="I34" s="18">
        <v>130636</v>
      </c>
      <c r="J34" s="9"/>
      <c r="K34" s="18">
        <v>0</v>
      </c>
      <c r="L34" s="10"/>
      <c r="M34" s="18">
        <v>0</v>
      </c>
      <c r="N34" s="10"/>
      <c r="O34" s="18">
        <v>0</v>
      </c>
    </row>
    <row r="35" spans="1:15" s="2" customFormat="1" ht="12" customHeight="1">
      <c r="A35" s="9"/>
      <c r="B35" s="9"/>
      <c r="C35" s="11"/>
      <c r="D35" s="13"/>
      <c r="E35" s="22"/>
      <c r="F35" s="13"/>
      <c r="G35" s="22"/>
      <c r="H35" s="13"/>
      <c r="I35" s="22"/>
      <c r="J35" s="13"/>
      <c r="K35" s="22"/>
      <c r="L35" s="11"/>
      <c r="M35" s="22"/>
      <c r="N35" s="11"/>
      <c r="O35" s="22"/>
    </row>
    <row r="36" spans="1:15" s="2" customFormat="1" ht="12" customHeight="1">
      <c r="A36" s="9" t="s">
        <v>13</v>
      </c>
      <c r="B36" s="9" t="s">
        <v>10</v>
      </c>
      <c r="C36" s="12">
        <f>SUM(E36:O36)</f>
        <v>7868558</v>
      </c>
      <c r="D36" s="9"/>
      <c r="E36" s="18">
        <f>E21+E25+E32+E34+E23</f>
        <v>4766044</v>
      </c>
      <c r="F36" s="9"/>
      <c r="G36" s="18">
        <f>G21+G25+G32+G34+G23</f>
        <v>307393</v>
      </c>
      <c r="H36" s="9"/>
      <c r="I36" s="18">
        <f>I21+I25+I32+I34+I23</f>
        <v>2553423</v>
      </c>
      <c r="J36" s="9"/>
      <c r="K36" s="18">
        <f>K21+K25+K32+K34+K23</f>
        <v>9621</v>
      </c>
      <c r="L36" s="10"/>
      <c r="M36" s="18">
        <f>M21+M25+M32+M34+M23</f>
        <v>227931</v>
      </c>
      <c r="N36" s="10"/>
      <c r="O36" s="18">
        <f>O21+O25+O32+O34+O23</f>
        <v>4146</v>
      </c>
    </row>
    <row r="37" spans="1:15" s="2" customFormat="1" ht="12" customHeight="1">
      <c r="A37" s="9"/>
      <c r="B37" s="9" t="s">
        <v>10</v>
      </c>
      <c r="C37" s="9"/>
      <c r="D37" s="9"/>
      <c r="E37" s="19"/>
      <c r="F37" s="9"/>
      <c r="G37" s="19"/>
      <c r="H37" s="9"/>
      <c r="I37" s="19"/>
      <c r="J37" s="9"/>
      <c r="K37" s="19"/>
      <c r="L37" s="10"/>
      <c r="M37" s="19"/>
      <c r="N37" s="10"/>
      <c r="O37" s="19"/>
    </row>
    <row r="38" spans="1:15" s="2" customFormat="1" ht="12" customHeight="1">
      <c r="A38" s="9" t="s">
        <v>33</v>
      </c>
      <c r="B38" s="9" t="s">
        <v>10</v>
      </c>
      <c r="C38" s="9"/>
      <c r="D38" s="9"/>
      <c r="E38" s="19"/>
      <c r="F38" s="9"/>
      <c r="G38" s="19"/>
      <c r="H38" s="9"/>
      <c r="I38" s="19"/>
      <c r="J38" s="9"/>
      <c r="K38" s="19"/>
      <c r="L38" s="10"/>
      <c r="M38" s="19"/>
      <c r="N38" s="10"/>
      <c r="O38" s="19"/>
    </row>
    <row r="39" spans="1:15" s="2" customFormat="1" ht="12" customHeight="1">
      <c r="A39" s="9" t="s">
        <v>35</v>
      </c>
      <c r="B39" s="9" t="s">
        <v>10</v>
      </c>
      <c r="C39" s="10">
        <f>SUM(E39:O39)</f>
        <v>997659</v>
      </c>
      <c r="D39" s="9"/>
      <c r="E39" s="19">
        <v>449903</v>
      </c>
      <c r="F39" s="9"/>
      <c r="G39" s="19">
        <v>58071</v>
      </c>
      <c r="H39" s="9"/>
      <c r="I39" s="19">
        <v>253391</v>
      </c>
      <c r="J39" s="9"/>
      <c r="K39" s="19">
        <v>2240</v>
      </c>
      <c r="L39" s="10"/>
      <c r="M39" s="19">
        <v>202182</v>
      </c>
      <c r="N39" s="10"/>
      <c r="O39" s="19">
        <v>31872</v>
      </c>
    </row>
    <row r="40" spans="1:15" s="2" customFormat="1" ht="12" customHeight="1">
      <c r="A40" s="9" t="s">
        <v>36</v>
      </c>
      <c r="B40" s="9" t="s">
        <v>10</v>
      </c>
      <c r="C40" s="10">
        <f>SUM(E40:O40)</f>
        <v>405868</v>
      </c>
      <c r="D40" s="9"/>
      <c r="E40" s="19">
        <v>183998</v>
      </c>
      <c r="F40" s="9"/>
      <c r="G40" s="19">
        <v>24714</v>
      </c>
      <c r="H40" s="9"/>
      <c r="I40" s="19">
        <v>104470</v>
      </c>
      <c r="J40" s="9"/>
      <c r="K40" s="19">
        <v>220</v>
      </c>
      <c r="L40" s="10"/>
      <c r="M40" s="19">
        <v>67107</v>
      </c>
      <c r="N40" s="10"/>
      <c r="O40" s="19">
        <v>25359</v>
      </c>
    </row>
    <row r="41" spans="1:15" s="2" customFormat="1" ht="12" customHeight="1">
      <c r="A41" s="9"/>
      <c r="B41" s="9"/>
      <c r="C41" s="29"/>
      <c r="D41" s="13"/>
      <c r="E41" s="28"/>
      <c r="F41" s="13"/>
      <c r="G41" s="28"/>
      <c r="H41" s="13"/>
      <c r="I41" s="28"/>
      <c r="J41" s="13"/>
      <c r="K41" s="28"/>
      <c r="L41" s="11"/>
      <c r="M41" s="28"/>
      <c r="N41" s="11"/>
      <c r="O41" s="28"/>
    </row>
    <row r="42" spans="1:15" s="2" customFormat="1" ht="12" customHeight="1">
      <c r="A42" s="9" t="s">
        <v>15</v>
      </c>
      <c r="B42" s="9" t="s">
        <v>10</v>
      </c>
      <c r="C42" s="23">
        <f>SUM(E42:O42)</f>
        <v>1403527</v>
      </c>
      <c r="D42" s="9"/>
      <c r="E42" s="18">
        <f>SUM(E39:E40)</f>
        <v>633901</v>
      </c>
      <c r="F42" s="9"/>
      <c r="G42" s="18">
        <f>SUM(G39:G40)</f>
        <v>82785</v>
      </c>
      <c r="H42" s="9"/>
      <c r="I42" s="18">
        <f>SUM(I39:I40)</f>
        <v>357861</v>
      </c>
      <c r="J42" s="9"/>
      <c r="K42" s="18">
        <f>SUM(K39:K40)</f>
        <v>2460</v>
      </c>
      <c r="L42" s="10"/>
      <c r="M42" s="18">
        <f>SUM(M39:M40)</f>
        <v>269289</v>
      </c>
      <c r="N42" s="10"/>
      <c r="O42" s="18">
        <f>SUM(O39:O40)</f>
        <v>57231</v>
      </c>
    </row>
    <row r="43" spans="1:15" s="2" customFormat="1" ht="12" customHeight="1">
      <c r="A43" s="9"/>
      <c r="B43" s="9" t="s">
        <v>10</v>
      </c>
      <c r="C43" s="9"/>
      <c r="D43" s="9"/>
      <c r="E43" s="19"/>
      <c r="F43" s="9"/>
      <c r="G43" s="19"/>
      <c r="H43" s="9"/>
      <c r="I43" s="19"/>
      <c r="J43" s="9"/>
      <c r="K43" s="19"/>
      <c r="L43" s="10"/>
      <c r="M43" s="19"/>
      <c r="N43" s="10"/>
      <c r="O43" s="19"/>
    </row>
    <row r="44" spans="1:15" s="2" customFormat="1" ht="12" customHeight="1">
      <c r="A44" s="9" t="s">
        <v>34</v>
      </c>
      <c r="B44" s="9" t="s">
        <v>10</v>
      </c>
      <c r="C44" s="9"/>
      <c r="D44" s="9"/>
      <c r="E44" s="19"/>
      <c r="F44" s="9"/>
      <c r="G44" s="19"/>
      <c r="H44" s="9"/>
      <c r="I44" s="19"/>
      <c r="J44" s="9"/>
      <c r="K44" s="19"/>
      <c r="L44" s="10"/>
      <c r="M44" s="19"/>
      <c r="N44" s="10"/>
      <c r="O44" s="19"/>
    </row>
    <row r="45" spans="1:15" s="2" customFormat="1" ht="12" customHeight="1">
      <c r="A45" s="9" t="s">
        <v>37</v>
      </c>
      <c r="B45" s="9"/>
      <c r="C45" s="11">
        <f aca="true" t="shared" si="0" ref="C45:C50">SUM(E45:O45)</f>
        <v>314348</v>
      </c>
      <c r="D45" s="9"/>
      <c r="E45" s="19">
        <v>201688</v>
      </c>
      <c r="F45" s="9"/>
      <c r="G45" s="19">
        <v>5236</v>
      </c>
      <c r="H45" s="9"/>
      <c r="I45" s="19">
        <v>100607</v>
      </c>
      <c r="J45" s="9"/>
      <c r="K45" s="19">
        <v>995</v>
      </c>
      <c r="L45" s="10"/>
      <c r="M45" s="19">
        <v>5822</v>
      </c>
      <c r="N45" s="10"/>
      <c r="O45" s="19">
        <v>0</v>
      </c>
    </row>
    <row r="46" spans="1:15" s="2" customFormat="1" ht="12" customHeight="1">
      <c r="A46" s="9" t="s">
        <v>63</v>
      </c>
      <c r="B46" s="9"/>
      <c r="C46" s="11">
        <f t="shared" si="0"/>
        <v>262260</v>
      </c>
      <c r="D46" s="13"/>
      <c r="E46" s="19">
        <v>0</v>
      </c>
      <c r="F46" s="9"/>
      <c r="G46" s="19">
        <v>159871</v>
      </c>
      <c r="H46" s="9"/>
      <c r="I46" s="19">
        <v>79748</v>
      </c>
      <c r="J46" s="9"/>
      <c r="K46" s="19">
        <v>606</v>
      </c>
      <c r="L46" s="10"/>
      <c r="M46" s="19">
        <v>22035</v>
      </c>
      <c r="N46" s="10"/>
      <c r="O46" s="19">
        <v>0</v>
      </c>
    </row>
    <row r="47" spans="1:15" s="2" customFormat="1" ht="12" customHeight="1">
      <c r="A47" s="9" t="s">
        <v>38</v>
      </c>
      <c r="B47" s="9"/>
      <c r="C47" s="11">
        <f t="shared" si="0"/>
        <v>507510</v>
      </c>
      <c r="D47" s="13"/>
      <c r="E47" s="19">
        <v>177556</v>
      </c>
      <c r="F47" s="9"/>
      <c r="G47" s="19">
        <v>44259</v>
      </c>
      <c r="H47" s="9"/>
      <c r="I47" s="19">
        <v>109051</v>
      </c>
      <c r="J47" s="9"/>
      <c r="K47" s="19">
        <v>21524</v>
      </c>
      <c r="L47" s="10"/>
      <c r="M47" s="19">
        <v>155120</v>
      </c>
      <c r="N47" s="10"/>
      <c r="O47" s="19">
        <v>0</v>
      </c>
    </row>
    <row r="48" spans="1:15" s="2" customFormat="1" ht="12" customHeight="1">
      <c r="A48" s="9" t="s">
        <v>69</v>
      </c>
      <c r="B48" s="9"/>
      <c r="C48" s="11">
        <f t="shared" si="0"/>
        <v>97424</v>
      </c>
      <c r="D48" s="13"/>
      <c r="E48" s="19">
        <v>65000</v>
      </c>
      <c r="F48" s="9"/>
      <c r="G48" s="19">
        <v>0</v>
      </c>
      <c r="H48" s="9"/>
      <c r="I48" s="19">
        <v>32424</v>
      </c>
      <c r="J48" s="9"/>
      <c r="K48" s="19">
        <v>0</v>
      </c>
      <c r="L48" s="10"/>
      <c r="M48" s="19">
        <v>0</v>
      </c>
      <c r="N48" s="10"/>
      <c r="O48" s="19">
        <v>0</v>
      </c>
    </row>
    <row r="49" spans="1:15" s="2" customFormat="1" ht="12" customHeight="1">
      <c r="A49" s="9" t="s">
        <v>39</v>
      </c>
      <c r="B49" s="9" t="s">
        <v>10</v>
      </c>
      <c r="C49" s="11">
        <f>SUM(E49:O49)</f>
        <v>6518</v>
      </c>
      <c r="D49" s="13"/>
      <c r="E49" s="19">
        <v>0</v>
      </c>
      <c r="F49" s="9"/>
      <c r="G49" s="19">
        <v>4803</v>
      </c>
      <c r="H49" s="9"/>
      <c r="I49" s="19">
        <v>105</v>
      </c>
      <c r="J49" s="9"/>
      <c r="K49" s="19">
        <v>923</v>
      </c>
      <c r="L49" s="10"/>
      <c r="M49" s="19">
        <v>687</v>
      </c>
      <c r="N49" s="10"/>
      <c r="O49" s="19">
        <v>0</v>
      </c>
    </row>
    <row r="50" spans="1:15" s="2" customFormat="1" ht="12" customHeight="1">
      <c r="A50" s="9" t="s">
        <v>64</v>
      </c>
      <c r="B50" s="9" t="s">
        <v>10</v>
      </c>
      <c r="C50" s="12">
        <f t="shared" si="0"/>
        <v>132986</v>
      </c>
      <c r="D50" s="9"/>
      <c r="E50" s="18">
        <v>86024</v>
      </c>
      <c r="F50" s="9"/>
      <c r="G50" s="18">
        <v>0</v>
      </c>
      <c r="H50" s="9"/>
      <c r="I50" s="18">
        <v>42911</v>
      </c>
      <c r="J50" s="9"/>
      <c r="K50" s="18">
        <v>294</v>
      </c>
      <c r="L50" s="10"/>
      <c r="M50" s="18">
        <v>3757</v>
      </c>
      <c r="N50" s="10"/>
      <c r="O50" s="18">
        <v>0</v>
      </c>
    </row>
    <row r="51" spans="1:15" s="2" customFormat="1" ht="12" customHeight="1">
      <c r="A51" s="9"/>
      <c r="B51" s="9"/>
      <c r="C51" s="29"/>
      <c r="D51" s="13"/>
      <c r="E51" s="28"/>
      <c r="F51" s="13"/>
      <c r="G51" s="28"/>
      <c r="H51" s="13"/>
      <c r="I51" s="28"/>
      <c r="J51" s="13"/>
      <c r="K51" s="28"/>
      <c r="L51" s="11"/>
      <c r="M51" s="28"/>
      <c r="N51" s="11"/>
      <c r="O51" s="28"/>
    </row>
    <row r="52" spans="1:15" s="2" customFormat="1" ht="12" customHeight="1">
      <c r="A52" s="9" t="s">
        <v>16</v>
      </c>
      <c r="B52" s="9" t="s">
        <v>10</v>
      </c>
      <c r="C52" s="23">
        <f>SUM(E52:O52)</f>
        <v>1321046</v>
      </c>
      <c r="D52" s="9"/>
      <c r="E52" s="18">
        <f>SUM(E45:E50)</f>
        <v>530268</v>
      </c>
      <c r="F52" s="9"/>
      <c r="G52" s="18">
        <f>SUM(G45:G50)</f>
        <v>214169</v>
      </c>
      <c r="H52" s="9"/>
      <c r="I52" s="18">
        <f>SUM(I45:I50)</f>
        <v>364846</v>
      </c>
      <c r="J52" s="9"/>
      <c r="K52" s="18">
        <f>SUM(K45:K50)</f>
        <v>24342</v>
      </c>
      <c r="L52" s="10"/>
      <c r="M52" s="18">
        <f>SUM(M45:M50)</f>
        <v>187421</v>
      </c>
      <c r="N52" s="10"/>
      <c r="O52" s="18">
        <f>SUM(O45:O50)</f>
        <v>0</v>
      </c>
    </row>
    <row r="53" spans="1:15" s="2" customFormat="1" ht="12" customHeight="1">
      <c r="A53" s="9"/>
      <c r="B53" s="9" t="s">
        <v>10</v>
      </c>
      <c r="C53" s="24"/>
      <c r="D53" s="9"/>
      <c r="E53" s="19"/>
      <c r="F53" s="9"/>
      <c r="G53" s="19"/>
      <c r="H53" s="9"/>
      <c r="I53" s="19"/>
      <c r="J53" s="9"/>
      <c r="K53" s="19"/>
      <c r="L53" s="10"/>
      <c r="M53" s="19"/>
      <c r="N53" s="10"/>
      <c r="O53" s="19"/>
    </row>
    <row r="54" spans="1:15" s="2" customFormat="1" ht="12" customHeight="1">
      <c r="A54" s="9" t="s">
        <v>40</v>
      </c>
      <c r="B54" s="9" t="s">
        <v>10</v>
      </c>
      <c r="C54" s="24"/>
      <c r="D54" s="9"/>
      <c r="E54" s="19"/>
      <c r="F54" s="9"/>
      <c r="G54" s="19"/>
      <c r="H54" s="9"/>
      <c r="I54" s="19"/>
      <c r="J54" s="9"/>
      <c r="K54" s="19"/>
      <c r="L54" s="10"/>
      <c r="M54" s="19"/>
      <c r="N54" s="10"/>
      <c r="O54" s="19"/>
    </row>
    <row r="55" spans="1:15" s="2" customFormat="1" ht="12" customHeight="1">
      <c r="A55" s="9" t="s">
        <v>41</v>
      </c>
      <c r="B55" s="9" t="s">
        <v>10</v>
      </c>
      <c r="C55" s="10">
        <f>SUM(E55:O55)</f>
        <v>114010</v>
      </c>
      <c r="D55" s="9"/>
      <c r="E55" s="19">
        <v>0</v>
      </c>
      <c r="F55" s="9"/>
      <c r="G55" s="19">
        <v>0</v>
      </c>
      <c r="H55" s="9"/>
      <c r="I55" s="19">
        <v>0</v>
      </c>
      <c r="J55" s="9"/>
      <c r="K55" s="19">
        <v>0</v>
      </c>
      <c r="L55" s="10"/>
      <c r="M55" s="19">
        <v>114010</v>
      </c>
      <c r="N55" s="10"/>
      <c r="O55" s="19">
        <v>0</v>
      </c>
    </row>
    <row r="56" spans="1:15" s="2" customFormat="1" ht="12" customHeight="1">
      <c r="A56" s="9" t="s">
        <v>42</v>
      </c>
      <c r="B56" s="9" t="s">
        <v>10</v>
      </c>
      <c r="C56" s="10">
        <f>SUM(E56:O56)</f>
        <v>21958</v>
      </c>
      <c r="D56" s="9"/>
      <c r="E56" s="19">
        <v>0</v>
      </c>
      <c r="F56" s="9"/>
      <c r="G56" s="19">
        <v>0</v>
      </c>
      <c r="H56" s="9"/>
      <c r="I56" s="19">
        <v>0</v>
      </c>
      <c r="J56" s="9"/>
      <c r="K56" s="19">
        <v>0</v>
      </c>
      <c r="L56" s="10"/>
      <c r="M56" s="19">
        <v>21958</v>
      </c>
      <c r="N56" s="10"/>
      <c r="O56" s="19">
        <v>0</v>
      </c>
    </row>
    <row r="57" spans="1:15" s="2" customFormat="1" ht="12" customHeight="1">
      <c r="A57" s="9" t="s">
        <v>43</v>
      </c>
      <c r="B57" s="9" t="s">
        <v>10</v>
      </c>
      <c r="C57" s="10">
        <f aca="true" t="shared" si="1" ref="C57:C67">SUM(E57:O57)</f>
        <v>457153</v>
      </c>
      <c r="D57" s="9"/>
      <c r="E57" s="19">
        <v>284977</v>
      </c>
      <c r="F57" s="9"/>
      <c r="G57" s="19">
        <v>12670</v>
      </c>
      <c r="H57" s="9"/>
      <c r="I57" s="19">
        <v>134730</v>
      </c>
      <c r="J57" s="9"/>
      <c r="K57" s="19">
        <v>13876</v>
      </c>
      <c r="L57" s="10"/>
      <c r="M57" s="19">
        <v>10900</v>
      </c>
      <c r="N57" s="10"/>
      <c r="O57" s="19">
        <v>0</v>
      </c>
    </row>
    <row r="58" spans="1:15" s="2" customFormat="1" ht="12" customHeight="1">
      <c r="A58" s="9" t="s">
        <v>44</v>
      </c>
      <c r="B58" s="9" t="s">
        <v>10</v>
      </c>
      <c r="C58" s="10">
        <f t="shared" si="1"/>
        <v>18886</v>
      </c>
      <c r="D58" s="9"/>
      <c r="E58" s="19">
        <v>0</v>
      </c>
      <c r="F58" s="9"/>
      <c r="G58" s="19">
        <v>0</v>
      </c>
      <c r="H58" s="9"/>
      <c r="I58" s="19">
        <v>0</v>
      </c>
      <c r="J58" s="9"/>
      <c r="K58" s="19">
        <v>0</v>
      </c>
      <c r="L58" s="10"/>
      <c r="M58" s="19">
        <v>18886</v>
      </c>
      <c r="N58" s="10"/>
      <c r="O58" s="19">
        <v>0</v>
      </c>
    </row>
    <row r="59" spans="1:15" s="2" customFormat="1" ht="12" customHeight="1">
      <c r="A59" s="9" t="s">
        <v>72</v>
      </c>
      <c r="B59" s="9" t="s">
        <v>10</v>
      </c>
      <c r="C59" s="10">
        <f>SUM(E59:O59)</f>
        <v>617870</v>
      </c>
      <c r="D59" s="9"/>
      <c r="E59" s="19">
        <v>225318</v>
      </c>
      <c r="F59" s="9"/>
      <c r="G59" s="19">
        <v>41005</v>
      </c>
      <c r="H59" s="9"/>
      <c r="I59" s="19">
        <v>129212</v>
      </c>
      <c r="J59" s="9"/>
      <c r="K59" s="19">
        <v>0</v>
      </c>
      <c r="L59" s="10"/>
      <c r="M59" s="19">
        <v>194144</v>
      </c>
      <c r="N59" s="10"/>
      <c r="O59" s="19">
        <v>28191</v>
      </c>
    </row>
    <row r="60" spans="1:15" s="2" customFormat="1" ht="12" customHeight="1">
      <c r="A60" s="9" t="s">
        <v>45</v>
      </c>
      <c r="B60" s="9" t="s">
        <v>10</v>
      </c>
      <c r="C60" s="10">
        <f>SUM(E60:O60)</f>
        <v>382169</v>
      </c>
      <c r="D60" s="9"/>
      <c r="E60" s="19">
        <v>120691</v>
      </c>
      <c r="F60" s="9"/>
      <c r="G60" s="19">
        <v>103731</v>
      </c>
      <c r="H60" s="9"/>
      <c r="I60" s="19">
        <v>111948</v>
      </c>
      <c r="J60" s="9"/>
      <c r="K60" s="19">
        <v>3124</v>
      </c>
      <c r="L60" s="10"/>
      <c r="M60" s="19">
        <v>42675</v>
      </c>
      <c r="N60" s="10"/>
      <c r="O60" s="19">
        <v>0</v>
      </c>
    </row>
    <row r="61" spans="1:15" s="2" customFormat="1" ht="12" customHeight="1">
      <c r="A61" s="9" t="s">
        <v>59</v>
      </c>
      <c r="B61" s="9"/>
      <c r="C61" s="10">
        <f>SUM(E61:O61)</f>
        <v>110304</v>
      </c>
      <c r="D61" s="9"/>
      <c r="E61" s="19">
        <v>0</v>
      </c>
      <c r="F61" s="9"/>
      <c r="G61" s="19">
        <v>794</v>
      </c>
      <c r="H61" s="9"/>
      <c r="I61" s="19">
        <v>0</v>
      </c>
      <c r="J61" s="9"/>
      <c r="K61" s="19">
        <v>2045</v>
      </c>
      <c r="L61" s="10"/>
      <c r="M61" s="19">
        <v>107465</v>
      </c>
      <c r="N61" s="10"/>
      <c r="O61" s="19">
        <v>0</v>
      </c>
    </row>
    <row r="62" spans="1:15" s="2" customFormat="1" ht="12" customHeight="1">
      <c r="A62" s="9" t="s">
        <v>46</v>
      </c>
      <c r="B62" s="9"/>
      <c r="C62" s="10">
        <f>SUM(E62:O62)</f>
        <v>166897</v>
      </c>
      <c r="D62" s="9"/>
      <c r="E62" s="19">
        <v>54000</v>
      </c>
      <c r="F62" s="9"/>
      <c r="G62" s="19">
        <v>54334</v>
      </c>
      <c r="H62" s="9"/>
      <c r="I62" s="19">
        <v>55218</v>
      </c>
      <c r="J62" s="9"/>
      <c r="K62" s="19">
        <v>581</v>
      </c>
      <c r="L62" s="10"/>
      <c r="M62" s="19">
        <v>2764</v>
      </c>
      <c r="N62" s="10"/>
      <c r="O62" s="19">
        <v>0</v>
      </c>
    </row>
    <row r="63" spans="1:15" s="2" customFormat="1" ht="12" customHeight="1">
      <c r="A63" s="9" t="s">
        <v>47</v>
      </c>
      <c r="B63" s="9" t="s">
        <v>10</v>
      </c>
      <c r="C63" s="10">
        <f t="shared" si="1"/>
        <v>170166</v>
      </c>
      <c r="D63" s="9"/>
      <c r="E63" s="19">
        <v>63000</v>
      </c>
      <c r="F63" s="9"/>
      <c r="G63" s="19">
        <v>3399</v>
      </c>
      <c r="H63" s="9"/>
      <c r="I63" s="19">
        <v>31507</v>
      </c>
      <c r="J63" s="9"/>
      <c r="K63" s="19">
        <v>167</v>
      </c>
      <c r="L63" s="10"/>
      <c r="M63" s="19">
        <v>72093</v>
      </c>
      <c r="N63" s="10"/>
      <c r="O63" s="19">
        <v>0</v>
      </c>
    </row>
    <row r="64" spans="1:15" s="2" customFormat="1" ht="12" customHeight="1">
      <c r="A64" s="9" t="s">
        <v>65</v>
      </c>
      <c r="B64" s="9" t="s">
        <v>10</v>
      </c>
      <c r="C64" s="10">
        <f t="shared" si="1"/>
        <v>183747</v>
      </c>
      <c r="D64" s="9"/>
      <c r="E64" s="19">
        <v>73965</v>
      </c>
      <c r="F64" s="9"/>
      <c r="G64" s="19">
        <v>0</v>
      </c>
      <c r="H64" s="9"/>
      <c r="I64" s="19">
        <v>40402</v>
      </c>
      <c r="J64" s="9"/>
      <c r="K64" s="19">
        <v>10651</v>
      </c>
      <c r="L64" s="10"/>
      <c r="M64" s="19">
        <v>58729</v>
      </c>
      <c r="N64" s="10"/>
      <c r="O64" s="19">
        <v>0</v>
      </c>
    </row>
    <row r="65" spans="1:15" s="2" customFormat="1" ht="12" customHeight="1">
      <c r="A65" s="9" t="s">
        <v>48</v>
      </c>
      <c r="B65" s="9"/>
      <c r="C65" s="10">
        <f t="shared" si="1"/>
        <v>-1541</v>
      </c>
      <c r="D65" s="9"/>
      <c r="E65" s="19">
        <v>0</v>
      </c>
      <c r="F65" s="9"/>
      <c r="G65" s="19">
        <v>0</v>
      </c>
      <c r="H65" s="9"/>
      <c r="I65" s="19">
        <v>0</v>
      </c>
      <c r="J65" s="9"/>
      <c r="K65" s="19">
        <v>-992</v>
      </c>
      <c r="L65" s="10"/>
      <c r="M65" s="19">
        <v>-549</v>
      </c>
      <c r="N65" s="10"/>
      <c r="O65" s="19">
        <v>0</v>
      </c>
    </row>
    <row r="66" spans="1:15" s="2" customFormat="1" ht="12" customHeight="1">
      <c r="A66" s="9" t="s">
        <v>49</v>
      </c>
      <c r="B66" s="9"/>
      <c r="C66" s="10">
        <f t="shared" si="1"/>
        <v>108212</v>
      </c>
      <c r="D66" s="9"/>
      <c r="E66" s="19">
        <v>27075</v>
      </c>
      <c r="F66" s="9"/>
      <c r="G66" s="19">
        <v>44057</v>
      </c>
      <c r="H66" s="9"/>
      <c r="I66" s="19">
        <v>35482</v>
      </c>
      <c r="J66" s="9"/>
      <c r="K66" s="19">
        <v>265</v>
      </c>
      <c r="L66" s="10"/>
      <c r="M66" s="19">
        <v>1333</v>
      </c>
      <c r="N66" s="10"/>
      <c r="O66" s="19">
        <v>0</v>
      </c>
    </row>
    <row r="67" spans="1:15" s="2" customFormat="1" ht="12" customHeight="1">
      <c r="A67" s="9" t="s">
        <v>50</v>
      </c>
      <c r="B67" s="9" t="s">
        <v>10</v>
      </c>
      <c r="C67" s="23">
        <f t="shared" si="1"/>
        <v>100491</v>
      </c>
      <c r="D67" s="9"/>
      <c r="E67" s="19">
        <v>0</v>
      </c>
      <c r="F67" s="9"/>
      <c r="G67" s="19">
        <v>0</v>
      </c>
      <c r="H67" s="9"/>
      <c r="I67" s="19">
        <v>0</v>
      </c>
      <c r="J67" s="9"/>
      <c r="K67" s="19">
        <v>0</v>
      </c>
      <c r="L67" s="10"/>
      <c r="M67" s="19">
        <v>100491</v>
      </c>
      <c r="N67" s="10"/>
      <c r="O67" s="19">
        <v>0</v>
      </c>
    </row>
    <row r="68" spans="1:15" s="2" customFormat="1" ht="12" customHeight="1">
      <c r="A68" s="9"/>
      <c r="B68" s="9" t="s">
        <v>10</v>
      </c>
      <c r="C68" s="9"/>
      <c r="D68" s="9"/>
      <c r="E68" s="28" t="s">
        <v>10</v>
      </c>
      <c r="F68" s="9"/>
      <c r="G68" s="28" t="s">
        <v>10</v>
      </c>
      <c r="H68" s="9"/>
      <c r="I68" s="28" t="s">
        <v>10</v>
      </c>
      <c r="J68" s="9"/>
      <c r="K68" s="28" t="s">
        <v>10</v>
      </c>
      <c r="L68" s="10"/>
      <c r="M68" s="28" t="s">
        <v>10</v>
      </c>
      <c r="N68" s="10"/>
      <c r="O68" s="28" t="s">
        <v>10</v>
      </c>
    </row>
    <row r="69" spans="1:15" s="2" customFormat="1" ht="12" customHeight="1">
      <c r="A69" s="9" t="s">
        <v>19</v>
      </c>
      <c r="B69" s="9" t="s">
        <v>10</v>
      </c>
      <c r="C69" s="23">
        <f>SUM(E69:O69)</f>
        <v>2450322</v>
      </c>
      <c r="D69" s="9"/>
      <c r="E69" s="18">
        <f>SUM(E55:E68)</f>
        <v>849026</v>
      </c>
      <c r="F69" s="9"/>
      <c r="G69" s="18">
        <f>SUM(G55:G68)</f>
        <v>259990</v>
      </c>
      <c r="H69" s="9"/>
      <c r="I69" s="18">
        <f>SUM(I55:I68)</f>
        <v>538499</v>
      </c>
      <c r="J69" s="9"/>
      <c r="K69" s="18">
        <f>SUM(K55:K68)</f>
        <v>29717</v>
      </c>
      <c r="L69" s="10"/>
      <c r="M69" s="18">
        <f>SUM(M55:M68)</f>
        <v>744899</v>
      </c>
      <c r="N69" s="10"/>
      <c r="O69" s="18">
        <f>SUM(O55:O68)</f>
        <v>28191</v>
      </c>
    </row>
    <row r="70" spans="1:15" s="2" customFormat="1" ht="12" customHeight="1">
      <c r="A70" s="9"/>
      <c r="B70" s="9"/>
      <c r="C70" s="11"/>
      <c r="D70" s="9"/>
      <c r="E70" s="22"/>
      <c r="F70" s="9"/>
      <c r="G70" s="22"/>
      <c r="H70" s="9"/>
      <c r="I70" s="22"/>
      <c r="J70" s="9"/>
      <c r="K70" s="22"/>
      <c r="L70" s="10"/>
      <c r="M70" s="22"/>
      <c r="N70" s="10"/>
      <c r="O70" s="22"/>
    </row>
    <row r="71" spans="1:15" s="2" customFormat="1" ht="12" customHeight="1">
      <c r="A71" s="9" t="s">
        <v>66</v>
      </c>
      <c r="B71" s="9"/>
      <c r="C71" s="31">
        <f>SUM(E71:O71)</f>
        <v>25741</v>
      </c>
      <c r="D71" s="9"/>
      <c r="E71" s="32">
        <v>15515</v>
      </c>
      <c r="F71" s="9"/>
      <c r="G71" s="32">
        <v>0</v>
      </c>
      <c r="H71" s="9"/>
      <c r="I71" s="32">
        <v>6755</v>
      </c>
      <c r="J71" s="9"/>
      <c r="K71" s="32">
        <v>0</v>
      </c>
      <c r="L71" s="10"/>
      <c r="M71" s="32">
        <v>3471</v>
      </c>
      <c r="N71" s="10"/>
      <c r="O71" s="32">
        <v>0</v>
      </c>
    </row>
    <row r="72" spans="1:15" s="2" customFormat="1" ht="12" customHeight="1">
      <c r="A72" s="9"/>
      <c r="B72" s="9"/>
      <c r="C72" s="22"/>
      <c r="D72" s="13"/>
      <c r="E72" s="22"/>
      <c r="F72" s="13"/>
      <c r="G72" s="22"/>
      <c r="H72" s="13"/>
      <c r="I72" s="22"/>
      <c r="J72" s="13"/>
      <c r="K72" s="22"/>
      <c r="L72" s="11"/>
      <c r="M72" s="22"/>
      <c r="N72" s="11"/>
      <c r="O72" s="22"/>
    </row>
    <row r="73" spans="1:15" s="2" customFormat="1" ht="12" customHeight="1">
      <c r="A73" s="9" t="s">
        <v>17</v>
      </c>
      <c r="B73" s="9" t="s">
        <v>10</v>
      </c>
      <c r="C73" s="23">
        <f>SUM(E73:O73)</f>
        <v>2476063</v>
      </c>
      <c r="D73" s="9"/>
      <c r="E73" s="18">
        <f>SUM(E69:E71)</f>
        <v>864541</v>
      </c>
      <c r="F73" s="9"/>
      <c r="G73" s="18">
        <f>SUM(G69:G71)</f>
        <v>259990</v>
      </c>
      <c r="H73" s="9"/>
      <c r="I73" s="18">
        <f>SUM(I69:I71)</f>
        <v>545254</v>
      </c>
      <c r="J73" s="9"/>
      <c r="K73" s="18">
        <f>SUM(K69:K71)</f>
        <v>29717</v>
      </c>
      <c r="L73" s="10"/>
      <c r="M73" s="18">
        <f>SUM(M69:M71)</f>
        <v>748370</v>
      </c>
      <c r="N73" s="10"/>
      <c r="O73" s="18">
        <f>SUM(O69:O71)</f>
        <v>28191</v>
      </c>
    </row>
    <row r="74" spans="1:15" s="2" customFormat="1" ht="12" customHeight="1">
      <c r="A74" s="9"/>
      <c r="B74" s="9" t="s">
        <v>10</v>
      </c>
      <c r="C74" s="9"/>
      <c r="D74" s="9"/>
      <c r="E74" s="19"/>
      <c r="F74" s="9"/>
      <c r="G74" s="19"/>
      <c r="H74" s="9"/>
      <c r="I74" s="19"/>
      <c r="J74" s="9"/>
      <c r="K74" s="19"/>
      <c r="L74" s="10"/>
      <c r="M74" s="19"/>
      <c r="N74" s="10"/>
      <c r="O74" s="19"/>
    </row>
    <row r="75" spans="1:15" s="2" customFormat="1" ht="12" customHeight="1">
      <c r="A75" s="9" t="s">
        <v>51</v>
      </c>
      <c r="B75" s="9" t="s">
        <v>10</v>
      </c>
      <c r="C75" s="9"/>
      <c r="D75" s="9"/>
      <c r="E75" s="19"/>
      <c r="F75" s="9"/>
      <c r="G75" s="19"/>
      <c r="H75" s="9"/>
      <c r="I75" s="19"/>
      <c r="J75" s="9"/>
      <c r="K75" s="19"/>
      <c r="L75" s="10"/>
      <c r="M75" s="19"/>
      <c r="N75" s="10"/>
      <c r="O75" s="19"/>
    </row>
    <row r="76" spans="1:15" s="2" customFormat="1" ht="12" customHeight="1">
      <c r="A76" s="9" t="s">
        <v>52</v>
      </c>
      <c r="B76" s="9" t="s">
        <v>10</v>
      </c>
      <c r="C76" s="10">
        <f aca="true" t="shared" si="2" ref="C76:C88">SUM(E76:O76)</f>
        <v>31529</v>
      </c>
      <c r="D76" s="9"/>
      <c r="E76" s="19">
        <v>11036</v>
      </c>
      <c r="F76" s="9"/>
      <c r="G76" s="19">
        <v>7857</v>
      </c>
      <c r="H76" s="9"/>
      <c r="I76" s="19">
        <v>19223</v>
      </c>
      <c r="J76" s="9"/>
      <c r="K76" s="19">
        <v>953</v>
      </c>
      <c r="L76" s="10"/>
      <c r="M76" s="19">
        <v>-7540</v>
      </c>
      <c r="N76" s="10"/>
      <c r="O76" s="19">
        <v>0</v>
      </c>
    </row>
    <row r="77" spans="1:15" s="2" customFormat="1" ht="12" customHeight="1">
      <c r="A77" s="9" t="s">
        <v>70</v>
      </c>
      <c r="B77" s="9"/>
      <c r="C77" s="10">
        <f t="shared" si="2"/>
        <v>47647</v>
      </c>
      <c r="D77" s="9"/>
      <c r="E77" s="19">
        <v>0</v>
      </c>
      <c r="F77" s="9"/>
      <c r="G77" s="19">
        <v>0</v>
      </c>
      <c r="H77" s="9"/>
      <c r="I77" s="19">
        <v>0</v>
      </c>
      <c r="J77" s="9"/>
      <c r="K77" s="19">
        <v>0</v>
      </c>
      <c r="L77" s="10"/>
      <c r="M77" s="19">
        <v>47647</v>
      </c>
      <c r="N77" s="10"/>
      <c r="O77" s="19">
        <v>0</v>
      </c>
    </row>
    <row r="78" spans="1:15" s="2" customFormat="1" ht="12" customHeight="1">
      <c r="A78" s="9" t="s">
        <v>53</v>
      </c>
      <c r="B78" s="9" t="s">
        <v>10</v>
      </c>
      <c r="C78" s="10">
        <f t="shared" si="2"/>
        <v>943473</v>
      </c>
      <c r="D78" s="9"/>
      <c r="E78" s="19">
        <v>0</v>
      </c>
      <c r="F78" s="9"/>
      <c r="G78" s="19">
        <v>457997</v>
      </c>
      <c r="H78" s="9"/>
      <c r="I78" s="19">
        <v>243731</v>
      </c>
      <c r="J78" s="9"/>
      <c r="K78" s="19">
        <v>140</v>
      </c>
      <c r="L78" s="10"/>
      <c r="M78" s="19">
        <f>1+183279</f>
        <v>183280</v>
      </c>
      <c r="N78" s="10"/>
      <c r="O78" s="19">
        <v>58325</v>
      </c>
    </row>
    <row r="79" spans="1:15" s="2" customFormat="1" ht="12" customHeight="1">
      <c r="A79" s="9" t="s">
        <v>54</v>
      </c>
      <c r="B79" s="9"/>
      <c r="C79" s="10">
        <f t="shared" si="2"/>
        <v>345240</v>
      </c>
      <c r="D79" s="9"/>
      <c r="E79" s="19">
        <v>62292</v>
      </c>
      <c r="F79" s="9"/>
      <c r="G79" s="19">
        <v>173302</v>
      </c>
      <c r="H79" s="9"/>
      <c r="I79" s="19">
        <v>125378</v>
      </c>
      <c r="J79" s="9"/>
      <c r="K79" s="19">
        <v>0</v>
      </c>
      <c r="L79" s="10"/>
      <c r="M79" s="19">
        <v>-15732</v>
      </c>
      <c r="N79" s="10"/>
      <c r="O79" s="19">
        <v>0</v>
      </c>
    </row>
    <row r="80" spans="1:15" s="2" customFormat="1" ht="12" customHeight="1">
      <c r="A80" s="9" t="s">
        <v>55</v>
      </c>
      <c r="B80" s="9" t="s">
        <v>10</v>
      </c>
      <c r="C80" s="10">
        <f t="shared" si="2"/>
        <v>220947</v>
      </c>
      <c r="D80" s="9"/>
      <c r="E80" s="19">
        <v>5055</v>
      </c>
      <c r="F80" s="9"/>
      <c r="G80" s="19">
        <v>89678</v>
      </c>
      <c r="H80" s="9"/>
      <c r="I80" s="19">
        <v>46731</v>
      </c>
      <c r="J80" s="9"/>
      <c r="K80" s="19">
        <v>0</v>
      </c>
      <c r="L80" s="10"/>
      <c r="M80" s="19">
        <v>79483</v>
      </c>
      <c r="N80" s="10"/>
      <c r="O80" s="19">
        <v>0</v>
      </c>
    </row>
    <row r="81" spans="1:15" s="2" customFormat="1" ht="12" customHeight="1">
      <c r="A81" s="9" t="s">
        <v>56</v>
      </c>
      <c r="B81" s="9"/>
      <c r="C81" s="10">
        <f t="shared" si="2"/>
        <v>472701</v>
      </c>
      <c r="D81" s="9"/>
      <c r="E81" s="19">
        <v>0</v>
      </c>
      <c r="F81" s="9"/>
      <c r="G81" s="19">
        <v>0</v>
      </c>
      <c r="H81" s="9"/>
      <c r="I81" s="19">
        <v>0</v>
      </c>
      <c r="J81" s="9"/>
      <c r="K81" s="19">
        <v>0</v>
      </c>
      <c r="L81" s="10"/>
      <c r="M81" s="19">
        <v>472701</v>
      </c>
      <c r="N81" s="10"/>
      <c r="O81" s="19">
        <v>0</v>
      </c>
    </row>
    <row r="82" spans="1:15" s="2" customFormat="1" ht="12" customHeight="1">
      <c r="A82" s="9" t="s">
        <v>57</v>
      </c>
      <c r="B82" s="9" t="s">
        <v>10</v>
      </c>
      <c r="C82" s="11">
        <f t="shared" si="2"/>
        <v>285094</v>
      </c>
      <c r="D82" s="9"/>
      <c r="E82" s="19">
        <v>0</v>
      </c>
      <c r="F82" s="9"/>
      <c r="G82" s="19">
        <v>0</v>
      </c>
      <c r="H82" s="9"/>
      <c r="I82" s="19">
        <v>0</v>
      </c>
      <c r="J82" s="9"/>
      <c r="K82" s="19">
        <v>0</v>
      </c>
      <c r="L82" s="10"/>
      <c r="M82" s="19">
        <v>285094</v>
      </c>
      <c r="N82" s="10"/>
      <c r="O82" s="19">
        <v>0</v>
      </c>
    </row>
    <row r="83" spans="1:15" s="2" customFormat="1" ht="12" customHeight="1">
      <c r="A83" s="9"/>
      <c r="B83" s="9"/>
      <c r="C83" s="29"/>
      <c r="D83" s="13"/>
      <c r="E83" s="28"/>
      <c r="F83" s="13"/>
      <c r="G83" s="28"/>
      <c r="H83" s="13"/>
      <c r="I83" s="28"/>
      <c r="J83" s="13"/>
      <c r="K83" s="28"/>
      <c r="L83" s="11"/>
      <c r="M83" s="28"/>
      <c r="N83" s="11"/>
      <c r="O83" s="28"/>
    </row>
    <row r="84" spans="1:15" s="2" customFormat="1" ht="12" customHeight="1">
      <c r="A84" s="9" t="s">
        <v>18</v>
      </c>
      <c r="B84" s="9" t="s">
        <v>10</v>
      </c>
      <c r="C84" s="10">
        <f>SUM(C76:C83)</f>
        <v>2346631</v>
      </c>
      <c r="D84" s="9"/>
      <c r="E84" s="18">
        <f>SUM(E76:E82)</f>
        <v>78383</v>
      </c>
      <c r="F84" s="9"/>
      <c r="G84" s="18">
        <f>SUM(G76:G82)</f>
        <v>728834</v>
      </c>
      <c r="H84" s="9"/>
      <c r="I84" s="18">
        <f>SUM(I76:I82)</f>
        <v>435063</v>
      </c>
      <c r="J84" s="9"/>
      <c r="K84" s="18">
        <f>SUM(K76:K82)</f>
        <v>1093</v>
      </c>
      <c r="L84" s="10"/>
      <c r="M84" s="18">
        <f>SUM(M76:M82)</f>
        <v>1044933</v>
      </c>
      <c r="N84" s="10"/>
      <c r="O84" s="18">
        <f>SUM(O76:O82)</f>
        <v>58325</v>
      </c>
    </row>
    <row r="85" spans="1:15" s="2" customFormat="1" ht="12" customHeight="1">
      <c r="A85" s="9"/>
      <c r="B85" s="9" t="s">
        <v>10</v>
      </c>
      <c r="C85" s="30"/>
      <c r="D85" s="9"/>
      <c r="E85" s="19"/>
      <c r="F85" s="9"/>
      <c r="G85" s="19"/>
      <c r="H85" s="9"/>
      <c r="I85" s="19"/>
      <c r="J85" s="9"/>
      <c r="K85" s="19"/>
      <c r="L85" s="10"/>
      <c r="M85" s="19"/>
      <c r="N85" s="10"/>
      <c r="O85" s="19"/>
    </row>
    <row r="86" spans="1:15" s="2" customFormat="1" ht="12" customHeight="1">
      <c r="A86" s="9" t="s">
        <v>58</v>
      </c>
      <c r="B86" s="9" t="s">
        <v>10</v>
      </c>
      <c r="C86" s="10">
        <f t="shared" si="2"/>
        <v>1040903</v>
      </c>
      <c r="D86" s="9"/>
      <c r="E86" s="18">
        <v>0</v>
      </c>
      <c r="F86" s="9"/>
      <c r="G86" s="18">
        <v>0</v>
      </c>
      <c r="H86" s="9"/>
      <c r="I86" s="18">
        <v>0</v>
      </c>
      <c r="J86" s="9"/>
      <c r="K86" s="18">
        <v>0</v>
      </c>
      <c r="L86" s="10"/>
      <c r="M86" s="18">
        <v>1040903</v>
      </c>
      <c r="N86" s="10"/>
      <c r="O86" s="18">
        <v>0</v>
      </c>
    </row>
    <row r="87" spans="1:15" s="2" customFormat="1" ht="12" customHeight="1">
      <c r="A87" s="9" t="s">
        <v>11</v>
      </c>
      <c r="B87" s="9" t="s">
        <v>10</v>
      </c>
      <c r="C87" s="30"/>
      <c r="D87" s="9"/>
      <c r="E87" s="19"/>
      <c r="F87" s="9"/>
      <c r="G87" s="19"/>
      <c r="H87" s="9"/>
      <c r="I87" s="19"/>
      <c r="J87" s="9"/>
      <c r="K87" s="19"/>
      <c r="L87" s="10"/>
      <c r="M87" s="19"/>
      <c r="N87" s="10"/>
      <c r="O87" s="19"/>
    </row>
    <row r="88" spans="1:15" s="2" customFormat="1" ht="12" customHeight="1">
      <c r="A88" s="9" t="s">
        <v>60</v>
      </c>
      <c r="B88" s="9" t="s">
        <v>10</v>
      </c>
      <c r="C88" s="12">
        <f t="shared" si="2"/>
        <v>16456728</v>
      </c>
      <c r="D88" s="9"/>
      <c r="E88" s="18">
        <f>E36+E42+E52+E73+E84+E86</f>
        <v>6873137</v>
      </c>
      <c r="F88" s="9"/>
      <c r="G88" s="18">
        <f>G36+G42+G52+G73+G84+G86</f>
        <v>1593171</v>
      </c>
      <c r="H88" s="9"/>
      <c r="I88" s="18">
        <f>I36+I42+I52+I73+I84+I86</f>
        <v>4256447</v>
      </c>
      <c r="J88" s="9"/>
      <c r="K88" s="18">
        <f>K36+K42+K52+K73+K84+K86</f>
        <v>67233</v>
      </c>
      <c r="L88" s="10"/>
      <c r="M88" s="18">
        <f>M36+M42+M52+M73+M84+M86</f>
        <v>3518847</v>
      </c>
      <c r="N88" s="10"/>
      <c r="O88" s="18">
        <f>O36+O42+O52+O73+O84+O86</f>
        <v>147893</v>
      </c>
    </row>
    <row r="89" spans="1:15" s="2" customFormat="1" ht="12" customHeight="1">
      <c r="A89" s="9"/>
      <c r="B89" s="9"/>
      <c r="C89" s="10"/>
      <c r="D89" s="9"/>
      <c r="E89" s="22"/>
      <c r="F89" s="9"/>
      <c r="G89" s="22"/>
      <c r="H89" s="9"/>
      <c r="I89" s="22"/>
      <c r="J89" s="9"/>
      <c r="K89" s="22"/>
      <c r="L89" s="10"/>
      <c r="M89" s="22"/>
      <c r="N89" s="10"/>
      <c r="O89" s="22"/>
    </row>
    <row r="90" spans="1:15" s="2" customFormat="1" ht="12" customHeight="1">
      <c r="A90" s="9" t="s">
        <v>73</v>
      </c>
      <c r="B90" s="9"/>
      <c r="C90" s="10"/>
      <c r="D90" s="9"/>
      <c r="E90" s="22"/>
      <c r="F90" s="9"/>
      <c r="G90" s="22"/>
      <c r="H90" s="9"/>
      <c r="I90" s="22"/>
      <c r="J90" s="9"/>
      <c r="K90" s="22"/>
      <c r="L90" s="10"/>
      <c r="M90" s="22"/>
      <c r="N90" s="10"/>
      <c r="O90" s="22"/>
    </row>
    <row r="91" spans="1:15" s="2" customFormat="1" ht="12" customHeight="1">
      <c r="A91" s="9" t="s">
        <v>74</v>
      </c>
      <c r="B91" s="9"/>
      <c r="C91" s="31">
        <f>SUM(E91:O91)</f>
        <v>361950</v>
      </c>
      <c r="D91" s="9"/>
      <c r="E91" s="32">
        <v>0</v>
      </c>
      <c r="F91" s="9"/>
      <c r="G91" s="32">
        <v>0</v>
      </c>
      <c r="H91" s="9"/>
      <c r="I91" s="32">
        <v>0</v>
      </c>
      <c r="J91" s="9"/>
      <c r="K91" s="32">
        <v>0</v>
      </c>
      <c r="L91" s="10"/>
      <c r="M91" s="32">
        <v>0</v>
      </c>
      <c r="N91" s="10"/>
      <c r="O91" s="32">
        <v>361950</v>
      </c>
    </row>
    <row r="92" spans="1:15" s="2" customFormat="1" ht="12" customHeight="1">
      <c r="A92" s="9"/>
      <c r="B92" s="9"/>
      <c r="C92" s="11"/>
      <c r="D92" s="9"/>
      <c r="E92" s="22"/>
      <c r="F92" s="9"/>
      <c r="G92" s="22"/>
      <c r="H92" s="9"/>
      <c r="I92" s="22"/>
      <c r="J92" s="9"/>
      <c r="K92" s="22"/>
      <c r="L92" s="10"/>
      <c r="M92" s="22"/>
      <c r="N92" s="10"/>
      <c r="O92" s="22"/>
    </row>
    <row r="93" spans="1:15" s="2" customFormat="1" ht="12" customHeight="1" thickBot="1">
      <c r="A93" s="9" t="s">
        <v>12</v>
      </c>
      <c r="B93" s="9" t="s">
        <v>10</v>
      </c>
      <c r="C93" s="25">
        <f>SUM(E93:O93)</f>
        <v>16818678</v>
      </c>
      <c r="D93" s="9"/>
      <c r="E93" s="25">
        <f>SUM(E88,E91)</f>
        <v>6873137</v>
      </c>
      <c r="F93" s="9"/>
      <c r="G93" s="25">
        <f>SUM(G88,G91)</f>
        <v>1593171</v>
      </c>
      <c r="H93" s="9"/>
      <c r="I93" s="25">
        <f>SUM(I88,I91)</f>
        <v>4256447</v>
      </c>
      <c r="J93" s="9"/>
      <c r="K93" s="25">
        <f>SUM(K88,K91)</f>
        <v>67233</v>
      </c>
      <c r="L93" s="10"/>
      <c r="M93" s="25">
        <f>SUM(M88,M91)</f>
        <v>3518847</v>
      </c>
      <c r="N93" s="10"/>
      <c r="O93" s="25">
        <f>SUM(O88,O91)</f>
        <v>509843</v>
      </c>
    </row>
    <row r="94" s="2" customFormat="1" ht="12.75" thickTop="1">
      <c r="B94" s="2" t="s">
        <v>10</v>
      </c>
    </row>
    <row r="95" s="2" customFormat="1" ht="12"/>
  </sheetData>
  <sheetProtection/>
  <mergeCells count="5">
    <mergeCell ref="C4:G4"/>
    <mergeCell ref="C3:O3"/>
    <mergeCell ref="C5:O5"/>
    <mergeCell ref="C6:O6"/>
    <mergeCell ref="A3:A7"/>
  </mergeCells>
  <conditionalFormatting sqref="A12:O93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5" horizontalDpi="300" verticalDpi="300" orientation="landscape" scale="87" r:id="rId2"/>
  <headerFooter alignWithMargins="0">
    <oddFooter>&amp;R&amp;"Goudy Old Style,Regular"Page &amp;P of &amp;N</oddFooter>
  </headerFooter>
  <rowBreaks count="2" manualBreakCount="2">
    <brk id="42" max="14" man="1"/>
    <brk id="7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</dc:description>
  <cp:lastModifiedBy>fssadmin</cp:lastModifiedBy>
  <cp:lastPrinted>2015-07-28T19:25:21Z</cp:lastPrinted>
  <dcterms:created xsi:type="dcterms:W3CDTF">1999-07-27T20:04:28Z</dcterms:created>
  <dcterms:modified xsi:type="dcterms:W3CDTF">2015-09-18T13:29:48Z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