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Sheet'!$A$1:$AA$51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<sst xmlns="http://schemas.openxmlformats.org/spreadsheetml/2006/main" count="126" uniqueCount="73">
  <si>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</si>
  <si>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</si>
  <si>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</si>
  <si>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</si>
  <si>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</si>
  <si>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</si>
  <si>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</si>
  <si>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</si>
  <si>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</si>
  <si>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</si>
  <si>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</si>
  <si>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</si>
  <si>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</si>
  <si>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</si>
  <si>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</si>
  <si>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</si>
  <si>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</si>
  <si>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</si>
  <si>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</si>
  <si>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</si>
  <si>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</si>
  <si>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</si>
  <si>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</si>
  <si>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</si>
  <si>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</si>
  <si>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</si>
  <si>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</si>
  <si>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</si>
  <si>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</si>
  <si>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</si>
  <si>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</si>
  <si>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</si>
  <si>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</si>
  <si>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</si>
  <si>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</si>
  <si>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</si>
  <si>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</si>
  <si>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</si>
  <si>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</si>
  <si>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</si>
  <si>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</si>
  <si>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</si>
  <si>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</si>
  <si>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</si>
  <si>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</si>
  <si>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</si>
  <si>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</si>
  <si>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</si>
  <si>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</si>
  <si>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</si>
  <si>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</si>
  <si>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</si>
  <si>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</si>
  <si>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</si>
  <si>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</si>
  <si>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</si>
  <si>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</si>
  <si>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</si>
  <si>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</si>
  <si>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</si>
  <si>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</si>
  <si>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</si>
  <si>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</si>
  <si>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</si>
  <si>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</si>
  <si>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</si>
  <si>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</si>
  <si>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</si>
  <si>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</si>
  <si>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</si>
  <si>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 xml:space="preserve">        Equipment purchases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</si>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</sst>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0</xdr:col>
      <xdr:colOff>2619375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371475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1"/>
  <sheetViews>
    <sheetView tabSelected="1" zoomScale="90" zoomScaleNormal="90" zoomScalePageLayoutView="0" workbookViewId="0" topLeftCell="A1">
      <selection activeCell="AA41" sqref="AA41"/>
    </sheetView>
  </sheetViews>
  <sheetFormatPr defaultColWidth="9.140625" defaultRowHeight="15"/>
  <cols>
    <col min="1" max="1" width="42.7109375" style="5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36" ht="16.5">
      <c r="A3" s="49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49"/>
      <c r="C4" s="3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49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49"/>
      <c r="C6" s="47" t="s">
        <v>72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49"/>
    </row>
    <row r="8" ht="7.5" customHeight="1"/>
    <row r="9" ht="6" customHeight="1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67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915829</v>
      </c>
      <c r="D15" s="14"/>
      <c r="E15" s="15">
        <v>-320569</v>
      </c>
      <c r="F15" s="14"/>
      <c r="G15" s="15">
        <v>87183</v>
      </c>
      <c r="H15" s="14"/>
      <c r="I15" s="15">
        <v>426768</v>
      </c>
      <c r="J15" s="14"/>
      <c r="K15" s="15">
        <v>29460</v>
      </c>
      <c r="L15" s="14"/>
      <c r="M15" s="15">
        <v>81308</v>
      </c>
      <c r="N15" s="14"/>
      <c r="O15" s="15">
        <v>130628</v>
      </c>
      <c r="P15" s="14"/>
      <c r="Q15" s="15">
        <v>137482</v>
      </c>
      <c r="R15" s="14"/>
      <c r="S15" s="15">
        <v>162288</v>
      </c>
      <c r="T15" s="14"/>
      <c r="U15" s="15">
        <v>18354</v>
      </c>
      <c r="V15" s="14"/>
      <c r="W15" s="15">
        <v>-26635</v>
      </c>
      <c r="X15" s="14"/>
      <c r="Y15" s="15">
        <v>117010</v>
      </c>
      <c r="Z15" s="14"/>
      <c r="AA15" s="15">
        <v>72552</v>
      </c>
    </row>
    <row r="16" spans="1:27" ht="15.75">
      <c r="A16" s="12" t="s">
        <v>16</v>
      </c>
      <c r="B16" s="14"/>
      <c r="C16" s="28">
        <f>SUM(E16:AA16)</f>
        <v>310008</v>
      </c>
      <c r="D16" s="14"/>
      <c r="E16" s="16">
        <v>276180</v>
      </c>
      <c r="F16" s="14"/>
      <c r="G16" s="16">
        <v>18860</v>
      </c>
      <c r="H16" s="14"/>
      <c r="I16" s="16">
        <v>7500</v>
      </c>
      <c r="J16" s="14"/>
      <c r="K16" s="16">
        <v>0</v>
      </c>
      <c r="L16" s="14"/>
      <c r="M16" s="16">
        <v>0</v>
      </c>
      <c r="N16" s="14"/>
      <c r="O16" s="16">
        <v>0</v>
      </c>
      <c r="P16" s="14"/>
      <c r="Q16" s="16">
        <v>170</v>
      </c>
      <c r="R16" s="14"/>
      <c r="S16" s="16">
        <v>887</v>
      </c>
      <c r="T16" s="14"/>
      <c r="U16" s="16">
        <v>0</v>
      </c>
      <c r="V16" s="14"/>
      <c r="W16" s="16">
        <v>1365</v>
      </c>
      <c r="X16" s="14"/>
      <c r="Y16" s="16">
        <v>5046</v>
      </c>
      <c r="Z16" s="14"/>
      <c r="AA16" s="16">
        <v>0</v>
      </c>
    </row>
    <row r="17" spans="1:27" ht="15.75">
      <c r="A17" s="12" t="s">
        <v>69</v>
      </c>
      <c r="B17" s="14"/>
      <c r="C17" s="28">
        <f>SUM(E17:AA17)</f>
        <v>412</v>
      </c>
      <c r="D17" s="14"/>
      <c r="E17" s="16">
        <v>0</v>
      </c>
      <c r="F17" s="14"/>
      <c r="G17" s="16">
        <v>0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412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0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1226249</v>
      </c>
      <c r="D18" s="16"/>
      <c r="E18" s="17">
        <f>SUM(E15:E17)</f>
        <v>-44389</v>
      </c>
      <c r="F18" s="16"/>
      <c r="G18" s="17">
        <f>SUM(G15:G17)</f>
        <v>106043</v>
      </c>
      <c r="H18" s="16"/>
      <c r="I18" s="17">
        <f>SUM(I15:I17)</f>
        <v>434268</v>
      </c>
      <c r="J18" s="16"/>
      <c r="K18" s="17">
        <f>SUM(K15:K17)</f>
        <v>29460</v>
      </c>
      <c r="L18" s="16"/>
      <c r="M18" s="17">
        <f>SUM(M15:M17)</f>
        <v>81308</v>
      </c>
      <c r="N18" s="16"/>
      <c r="O18" s="17">
        <f>SUM(O15:O17)</f>
        <v>131040</v>
      </c>
      <c r="P18" s="16"/>
      <c r="Q18" s="17">
        <f>SUM(Q15:Q17)</f>
        <v>137652</v>
      </c>
      <c r="R18" s="16"/>
      <c r="S18" s="17">
        <f>SUM(S15:S17)</f>
        <v>163175</v>
      </c>
      <c r="T18" s="16"/>
      <c r="U18" s="17">
        <f>SUM(U15:U17)</f>
        <v>18354</v>
      </c>
      <c r="V18" s="16"/>
      <c r="W18" s="17">
        <f>SUM(W15:W17)</f>
        <v>-25270</v>
      </c>
      <c r="X18" s="16"/>
      <c r="Y18" s="17">
        <f>SUM(Y15:Y17)</f>
        <v>122056</v>
      </c>
      <c r="Z18" s="16"/>
      <c r="AA18" s="17">
        <f>SUM(AA15:AA17)</f>
        <v>72552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14832</v>
      </c>
      <c r="D21" s="16"/>
      <c r="E21" s="16">
        <v>0</v>
      </c>
      <c r="F21" s="16"/>
      <c r="G21" s="16">
        <v>1160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1164</v>
      </c>
      <c r="P21" s="16"/>
      <c r="Q21" s="16">
        <v>12</v>
      </c>
      <c r="R21" s="16"/>
      <c r="S21" s="16">
        <v>0</v>
      </c>
      <c r="T21" s="16"/>
      <c r="U21" s="16">
        <v>0</v>
      </c>
      <c r="V21" s="16"/>
      <c r="W21" s="16">
        <v>0</v>
      </c>
      <c r="X21" s="16"/>
      <c r="Y21" s="16">
        <v>12496</v>
      </c>
      <c r="Z21" s="16"/>
      <c r="AA21" s="16">
        <v>0</v>
      </c>
    </row>
    <row r="22" spans="1:27" ht="15.75">
      <c r="A22" s="12" t="s">
        <v>19</v>
      </c>
      <c r="B22" s="16"/>
      <c r="C22" s="28">
        <f>SUM(E22:AA22)</f>
        <v>7169</v>
      </c>
      <c r="D22" s="16"/>
      <c r="E22" s="16">
        <v>0</v>
      </c>
      <c r="F22" s="16"/>
      <c r="G22" s="16">
        <v>625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6544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632119</v>
      </c>
      <c r="D23" s="16"/>
      <c r="E23" s="16">
        <v>8162</v>
      </c>
      <c r="F23" s="16"/>
      <c r="G23" s="16">
        <v>213668</v>
      </c>
      <c r="H23" s="16"/>
      <c r="I23" s="16">
        <v>0</v>
      </c>
      <c r="J23" s="16"/>
      <c r="K23" s="16">
        <v>5514</v>
      </c>
      <c r="L23" s="16">
        <v>0</v>
      </c>
      <c r="M23" s="16">
        <v>2068</v>
      </c>
      <c r="N23" s="16"/>
      <c r="O23" s="16">
        <v>0</v>
      </c>
      <c r="P23" s="16"/>
      <c r="Q23" s="16">
        <v>0</v>
      </c>
      <c r="R23" s="16"/>
      <c r="S23" s="16">
        <v>41803</v>
      </c>
      <c r="T23" s="16"/>
      <c r="U23" s="16">
        <v>0</v>
      </c>
      <c r="V23" s="16"/>
      <c r="W23" s="16">
        <v>20678</v>
      </c>
      <c r="X23" s="16"/>
      <c r="Y23" s="16">
        <v>340226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654120</v>
      </c>
      <c r="D24" s="16"/>
      <c r="E24" s="17">
        <f>SUM(E21:E23)</f>
        <v>8162</v>
      </c>
      <c r="F24" s="16"/>
      <c r="G24" s="17">
        <f>SUM(G21:G23)</f>
        <v>215453</v>
      </c>
      <c r="H24" s="16"/>
      <c r="I24" s="17">
        <f>SUM(I21:I23)</f>
        <v>0</v>
      </c>
      <c r="J24" s="16"/>
      <c r="K24" s="17">
        <f>SUM(K21:K23)</f>
        <v>5514</v>
      </c>
      <c r="L24" s="16"/>
      <c r="M24" s="17">
        <f>SUM(M21:M23)</f>
        <v>2068</v>
      </c>
      <c r="N24" s="16"/>
      <c r="O24" s="17">
        <f>SUM(O21:O23)</f>
        <v>1164</v>
      </c>
      <c r="P24" s="16"/>
      <c r="Q24" s="17">
        <f>SUM(Q21:Q23)</f>
        <v>12</v>
      </c>
      <c r="R24" s="16"/>
      <c r="S24" s="17">
        <f>SUM(S21:S23)</f>
        <v>41803</v>
      </c>
      <c r="T24" s="16"/>
      <c r="U24" s="17">
        <f>SUM(U21:U23)</f>
        <v>6544</v>
      </c>
      <c r="V24" s="16"/>
      <c r="W24" s="17">
        <f>SUM(W21:W23)</f>
        <v>20678</v>
      </c>
      <c r="X24" s="16"/>
      <c r="Y24" s="17">
        <f>SUM(Y21:Y23)</f>
        <v>352722</v>
      </c>
      <c r="Z24" s="16"/>
      <c r="AA24" s="17">
        <f>SUM(AA21:AA23)</f>
        <v>0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572129</v>
      </c>
      <c r="D26" s="16"/>
      <c r="E26" s="22">
        <f>E18-E24</f>
        <v>-52551</v>
      </c>
      <c r="F26" s="16"/>
      <c r="G26" s="22">
        <f>G18-G24</f>
        <v>-109410</v>
      </c>
      <c r="H26" s="16"/>
      <c r="I26" s="22">
        <f>I18-I24</f>
        <v>434268</v>
      </c>
      <c r="J26" s="16"/>
      <c r="K26" s="22">
        <f>K18-K24</f>
        <v>23946</v>
      </c>
      <c r="L26" s="16"/>
      <c r="M26" s="22">
        <f>M18-M24</f>
        <v>79240</v>
      </c>
      <c r="N26" s="16"/>
      <c r="O26" s="22">
        <f>O18-O24</f>
        <v>129876</v>
      </c>
      <c r="P26" s="16"/>
      <c r="Q26" s="22">
        <f>Q18-Q24</f>
        <v>137640</v>
      </c>
      <c r="R26" s="16"/>
      <c r="S26" s="22">
        <f>S18-S24</f>
        <v>121372</v>
      </c>
      <c r="T26" s="16"/>
      <c r="U26" s="22">
        <f>U18-U24</f>
        <v>11810</v>
      </c>
      <c r="V26" s="16"/>
      <c r="W26" s="22">
        <f>W18-W24</f>
        <v>-45948</v>
      </c>
      <c r="X26" s="16"/>
      <c r="Y26" s="22">
        <f>Y18-Y24</f>
        <v>-230666</v>
      </c>
      <c r="Z26" s="16"/>
      <c r="AA26" s="22">
        <f>AA18-AA24</f>
        <v>72552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47" t="s">
        <v>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5.75">
      <c r="A32" s="6"/>
      <c r="B32" s="35"/>
      <c r="C32" s="47" t="s">
        <v>71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67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-12527</v>
      </c>
      <c r="D39" s="16"/>
      <c r="E39" s="20">
        <v>-18550</v>
      </c>
      <c r="F39" s="16"/>
      <c r="G39" s="20">
        <v>-354286</v>
      </c>
      <c r="H39" s="16"/>
      <c r="I39" s="20">
        <v>284746</v>
      </c>
      <c r="J39" s="16"/>
      <c r="K39" s="20">
        <v>11066</v>
      </c>
      <c r="L39" s="16"/>
      <c r="M39" s="20">
        <v>67188</v>
      </c>
      <c r="N39" s="16"/>
      <c r="O39" s="20">
        <v>34149</v>
      </c>
      <c r="P39" s="16"/>
      <c r="Q39" s="20">
        <v>51486</v>
      </c>
      <c r="R39" s="16"/>
      <c r="S39" s="20">
        <v>-4380</v>
      </c>
      <c r="T39" s="16"/>
      <c r="U39" s="20">
        <v>7790</v>
      </c>
      <c r="V39" s="16"/>
      <c r="W39" s="20">
        <v>2720</v>
      </c>
      <c r="X39" s="16"/>
      <c r="Y39" s="20">
        <v>-160161</v>
      </c>
      <c r="Z39" s="16"/>
      <c r="AA39" s="20">
        <v>65705</v>
      </c>
    </row>
    <row r="40" spans="1:27" ht="15.75">
      <c r="A40" s="12" t="s">
        <v>12</v>
      </c>
      <c r="B40" s="16"/>
      <c r="C40" s="28">
        <f>SUM(E40:AA40)</f>
        <v>36519</v>
      </c>
      <c r="D40" s="16"/>
      <c r="E40" s="16">
        <v>-34001</v>
      </c>
      <c r="F40" s="16"/>
      <c r="G40" s="16">
        <v>59867</v>
      </c>
      <c r="H40" s="16"/>
      <c r="I40" s="16">
        <v>63734</v>
      </c>
      <c r="J40" s="16"/>
      <c r="K40" s="16">
        <v>9541</v>
      </c>
      <c r="L40" s="16"/>
      <c r="M40" s="16">
        <v>5286</v>
      </c>
      <c r="N40" s="16"/>
      <c r="O40" s="16">
        <v>-15112</v>
      </c>
      <c r="P40" s="16"/>
      <c r="Q40" s="16">
        <v>-11596</v>
      </c>
      <c r="R40" s="16"/>
      <c r="S40" s="16">
        <v>125752</v>
      </c>
      <c r="T40" s="16"/>
      <c r="U40" s="16">
        <v>-2100</v>
      </c>
      <c r="V40" s="16"/>
      <c r="W40" s="16">
        <v>-43025</v>
      </c>
      <c r="X40" s="16"/>
      <c r="Y40" s="16">
        <v>-128674</v>
      </c>
      <c r="Z40" s="16"/>
      <c r="AA40" s="16">
        <v>6847</v>
      </c>
    </row>
    <row r="41" spans="1:27" ht="15.75">
      <c r="A41" s="12" t="s">
        <v>68</v>
      </c>
      <c r="B41" s="16"/>
      <c r="C41" s="28">
        <f>SUM(E41:AA41)</f>
        <v>353679</v>
      </c>
      <c r="D41" s="16"/>
      <c r="E41" s="16">
        <v>0</v>
      </c>
      <c r="F41" s="16"/>
      <c r="G41" s="16">
        <v>100000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100000</v>
      </c>
      <c r="P41" s="16"/>
      <c r="Q41" s="16">
        <v>75000</v>
      </c>
      <c r="R41" s="16"/>
      <c r="S41" s="16">
        <v>0</v>
      </c>
      <c r="T41" s="16"/>
      <c r="U41" s="16">
        <v>0</v>
      </c>
      <c r="V41" s="16"/>
      <c r="W41" s="16">
        <v>-8271</v>
      </c>
      <c r="X41" s="16"/>
      <c r="Y41" s="16">
        <v>86950</v>
      </c>
      <c r="Z41" s="16"/>
      <c r="AA41" s="16">
        <v>0</v>
      </c>
    </row>
    <row r="42" spans="1:27" ht="15.75">
      <c r="A42" s="12" t="s">
        <v>13</v>
      </c>
      <c r="B42" s="16"/>
      <c r="C42" s="17">
        <f>SUM(C39:C41)</f>
        <v>377671</v>
      </c>
      <c r="D42" s="16"/>
      <c r="E42" s="17">
        <f>SUM(E39:E41)</f>
        <v>-52551</v>
      </c>
      <c r="F42" s="16"/>
      <c r="G42" s="17">
        <f>SUM(G39:G41)</f>
        <v>-194419</v>
      </c>
      <c r="H42" s="16"/>
      <c r="I42" s="17">
        <f>SUM(I39:I41)</f>
        <v>348480</v>
      </c>
      <c r="J42" s="16"/>
      <c r="K42" s="17">
        <f>SUM(K39:K41)</f>
        <v>20607</v>
      </c>
      <c r="L42" s="16"/>
      <c r="M42" s="17">
        <f>SUM(M39:M41)</f>
        <v>72474</v>
      </c>
      <c r="N42" s="16"/>
      <c r="O42" s="17">
        <f>SUM(O39:O41)</f>
        <v>119037</v>
      </c>
      <c r="P42" s="16"/>
      <c r="Q42" s="17">
        <f>SUM(Q39:Q41)</f>
        <v>114890</v>
      </c>
      <c r="R42" s="16"/>
      <c r="S42" s="17">
        <f>SUM(S39:S41)</f>
        <v>121372</v>
      </c>
      <c r="T42" s="16"/>
      <c r="U42" s="17">
        <f>SUM(U39:U41)</f>
        <v>5690</v>
      </c>
      <c r="V42" s="16"/>
      <c r="W42" s="17">
        <f>SUM(W39:W41)</f>
        <v>-48576</v>
      </c>
      <c r="X42" s="16"/>
      <c r="Y42" s="17">
        <f>SUM(Y39:Y41)</f>
        <v>-201885</v>
      </c>
      <c r="Z42" s="16"/>
      <c r="AA42" s="17">
        <f>SUM(AA39:AA41)</f>
        <v>72552</v>
      </c>
    </row>
    <row r="43" spans="1:27" ht="15.7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5.75">
      <c r="A44" s="12" t="s">
        <v>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>
      <c r="A45" s="12" t="s">
        <v>11</v>
      </c>
      <c r="B45" s="16"/>
      <c r="C45" s="28">
        <f>SUM(E45:AA45)</f>
        <v>170751</v>
      </c>
      <c r="D45" s="16"/>
      <c r="E45" s="16">
        <v>0</v>
      </c>
      <c r="F45" s="16"/>
      <c r="G45" s="16">
        <v>73165</v>
      </c>
      <c r="H45" s="16"/>
      <c r="I45" s="16">
        <v>85788</v>
      </c>
      <c r="J45" s="16"/>
      <c r="K45" s="16">
        <v>3339</v>
      </c>
      <c r="L45" s="16"/>
      <c r="M45" s="16">
        <v>6766</v>
      </c>
      <c r="N45" s="16"/>
      <c r="O45" s="16">
        <v>7824</v>
      </c>
      <c r="P45" s="16"/>
      <c r="Q45" s="16">
        <v>16539</v>
      </c>
      <c r="R45" s="16"/>
      <c r="S45" s="16">
        <v>0</v>
      </c>
      <c r="T45" s="16"/>
      <c r="U45" s="16">
        <v>3483</v>
      </c>
      <c r="V45" s="16"/>
      <c r="W45" s="16">
        <v>2628</v>
      </c>
      <c r="X45" s="16"/>
      <c r="Y45" s="16">
        <v>-28781</v>
      </c>
      <c r="Z45" s="16">
        <v>0</v>
      </c>
      <c r="AA45" s="16">
        <v>0</v>
      </c>
    </row>
    <row r="46" spans="1:27" ht="15.75">
      <c r="A46" s="12" t="s">
        <v>14</v>
      </c>
      <c r="B46" s="16"/>
      <c r="C46" s="28">
        <f>SUM(E46:AA46)</f>
        <v>23707</v>
      </c>
      <c r="D46" s="16"/>
      <c r="E46" s="16">
        <v>0</v>
      </c>
      <c r="F46" s="16"/>
      <c r="G46" s="16">
        <v>11844</v>
      </c>
      <c r="H46" s="16"/>
      <c r="I46" s="16">
        <v>0</v>
      </c>
      <c r="J46" s="16"/>
      <c r="K46" s="16">
        <v>0</v>
      </c>
      <c r="L46" s="16"/>
      <c r="M46" s="16">
        <v>0</v>
      </c>
      <c r="N46" s="16"/>
      <c r="O46" s="16">
        <v>3015</v>
      </c>
      <c r="P46" s="16"/>
      <c r="Q46" s="16">
        <v>6211</v>
      </c>
      <c r="R46" s="16"/>
      <c r="S46" s="16">
        <v>0</v>
      </c>
      <c r="T46" s="16"/>
      <c r="U46" s="16">
        <v>2637</v>
      </c>
      <c r="V46" s="16"/>
      <c r="W46" s="16">
        <v>0</v>
      </c>
      <c r="X46" s="16"/>
      <c r="Y46" s="16">
        <v>0</v>
      </c>
      <c r="Z46" s="16"/>
      <c r="AA46" s="16">
        <v>0</v>
      </c>
    </row>
    <row r="47" spans="1:27" ht="15.75">
      <c r="A47" s="12" t="s">
        <v>70</v>
      </c>
      <c r="B47" s="16"/>
      <c r="C47" s="28">
        <f>SUM(E47:AA47)</f>
        <v>0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16">
        <v>0</v>
      </c>
      <c r="V47" s="16"/>
      <c r="W47" s="16">
        <v>0</v>
      </c>
      <c r="X47" s="16"/>
      <c r="Y47" s="16">
        <v>0</v>
      </c>
      <c r="Z47" s="16"/>
      <c r="AA47" s="16"/>
    </row>
    <row r="48" spans="1:27" ht="15.75">
      <c r="A48" s="12" t="s">
        <v>65</v>
      </c>
      <c r="B48" s="16"/>
      <c r="C48" s="21">
        <f>SUM(C45:C47)</f>
        <v>194458</v>
      </c>
      <c r="D48" s="16"/>
      <c r="E48" s="36">
        <f>SUM(E45:E47)</f>
        <v>0</v>
      </c>
      <c r="F48" s="16"/>
      <c r="G48" s="36">
        <f>SUM(G45:G47)</f>
        <v>85009</v>
      </c>
      <c r="H48" s="16"/>
      <c r="I48" s="36">
        <f>SUM(I45:I47)</f>
        <v>85788</v>
      </c>
      <c r="J48" s="16"/>
      <c r="K48" s="36">
        <f>SUM(K45:K47)</f>
        <v>3339</v>
      </c>
      <c r="L48" s="16"/>
      <c r="M48" s="36">
        <f>SUM(M45:M47)</f>
        <v>6766</v>
      </c>
      <c r="N48" s="16"/>
      <c r="O48" s="36">
        <f>SUM(O45:O47)</f>
        <v>10839</v>
      </c>
      <c r="P48" s="16"/>
      <c r="Q48" s="36">
        <f>SUM(Q45:Q47)</f>
        <v>22750</v>
      </c>
      <c r="R48" s="16"/>
      <c r="S48" s="36">
        <f>SUM(S45:S47)</f>
        <v>0</v>
      </c>
      <c r="T48" s="16"/>
      <c r="U48" s="36">
        <f>SUM(U45:U47)</f>
        <v>6120</v>
      </c>
      <c r="V48" s="16"/>
      <c r="W48" s="36">
        <f>SUM(W45:W47)</f>
        <v>2628</v>
      </c>
      <c r="X48" s="16"/>
      <c r="Y48" s="36">
        <f>SUM(Y45:Y47)</f>
        <v>-28781</v>
      </c>
      <c r="Z48" s="16"/>
      <c r="AA48" s="36">
        <f>SUM(AA45:AA47)</f>
        <v>0</v>
      </c>
    </row>
    <row r="49" spans="1:27" ht="15.75">
      <c r="A49" s="12"/>
      <c r="B49" s="13"/>
      <c r="C49" s="16"/>
      <c r="D49" s="13"/>
      <c r="E49" s="16"/>
      <c r="F49" s="13"/>
      <c r="G49" s="16"/>
      <c r="H49" s="13"/>
      <c r="I49" s="16"/>
      <c r="J49" s="13"/>
      <c r="K49" s="16"/>
      <c r="L49" s="13"/>
      <c r="M49" s="16"/>
      <c r="N49" s="13"/>
      <c r="O49" s="16"/>
      <c r="P49" s="13"/>
      <c r="Q49" s="16"/>
      <c r="R49" s="13"/>
      <c r="S49" s="16"/>
      <c r="T49" s="13"/>
      <c r="U49" s="16"/>
      <c r="V49" s="13"/>
      <c r="W49" s="16"/>
      <c r="X49" s="13"/>
      <c r="Y49" s="16"/>
      <c r="Z49" s="13"/>
      <c r="AA49" s="16"/>
    </row>
    <row r="50" spans="1:27" ht="16.5" thickBot="1">
      <c r="A50" s="12" t="s">
        <v>15</v>
      </c>
      <c r="B50" s="16"/>
      <c r="C50" s="22">
        <f>C42+C48</f>
        <v>572129</v>
      </c>
      <c r="D50" s="16"/>
      <c r="E50" s="22">
        <f>E42+E48</f>
        <v>-52551</v>
      </c>
      <c r="F50" s="16"/>
      <c r="G50" s="22">
        <f>G42+G48</f>
        <v>-109410</v>
      </c>
      <c r="H50" s="16"/>
      <c r="I50" s="22">
        <f>I42+I48</f>
        <v>434268</v>
      </c>
      <c r="J50" s="16"/>
      <c r="K50" s="22">
        <f>K42+K48</f>
        <v>23946</v>
      </c>
      <c r="L50" s="16"/>
      <c r="M50" s="22">
        <f>M42+M48</f>
        <v>79240</v>
      </c>
      <c r="N50" s="16"/>
      <c r="O50" s="22">
        <f>O42+O48</f>
        <v>129876</v>
      </c>
      <c r="P50" s="16"/>
      <c r="Q50" s="22">
        <f>Q42+Q48</f>
        <v>137640</v>
      </c>
      <c r="R50" s="16"/>
      <c r="S50" s="22">
        <f>S42+S48</f>
        <v>121372</v>
      </c>
      <c r="T50" s="16"/>
      <c r="U50" s="22">
        <f>U42+U48</f>
        <v>11810</v>
      </c>
      <c r="V50" s="16"/>
      <c r="W50" s="22">
        <f>W42+W48</f>
        <v>-45948</v>
      </c>
      <c r="X50" s="16"/>
      <c r="Y50" s="22">
        <f>Y42+Y48</f>
        <v>-230666</v>
      </c>
      <c r="Z50" s="16"/>
      <c r="AA50" s="22">
        <f>AA42+AA48</f>
        <v>72552</v>
      </c>
    </row>
    <row r="51" spans="1:27" ht="16.5" thickTop="1">
      <c r="A51" s="10"/>
      <c r="B51" s="7"/>
      <c r="C51" s="11"/>
      <c r="D51" s="7"/>
      <c r="E51" s="11"/>
      <c r="F51" s="7"/>
      <c r="G51" s="11"/>
      <c r="H51" s="7"/>
      <c r="I51" s="11"/>
      <c r="J51" s="7"/>
      <c r="K51" s="11"/>
      <c r="L51" s="7"/>
      <c r="M51" s="11"/>
      <c r="N51" s="7"/>
      <c r="O51" s="11"/>
      <c r="P51" s="7"/>
      <c r="Q51" s="11"/>
      <c r="R51" s="7"/>
      <c r="S51" s="11"/>
      <c r="T51" s="7"/>
      <c r="U51" s="11"/>
      <c r="V51" s="7"/>
      <c r="W51" s="11"/>
      <c r="X51" s="7"/>
      <c r="Y51" s="11"/>
      <c r="Z51" s="7"/>
      <c r="AA51" s="11"/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2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27" ht="16.5">
      <c r="A3" s="49"/>
      <c r="C3" s="48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9" customHeight="1">
      <c r="A4" s="49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49"/>
      <c r="C5" s="47" t="s">
        <v>66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5.75">
      <c r="A6" s="49"/>
      <c r="C6" s="47" t="s">
        <v>71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3.5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67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63</v>
      </c>
      <c r="B13" s="12"/>
      <c r="C13" s="31">
        <f>SUM(E13:AA13)</f>
        <v>1424377</v>
      </c>
      <c r="D13" s="20"/>
      <c r="E13" s="31">
        <v>156480</v>
      </c>
      <c r="F13" s="20"/>
      <c r="G13" s="31">
        <v>352751</v>
      </c>
      <c r="H13" s="20"/>
      <c r="I13" s="31">
        <v>90000</v>
      </c>
      <c r="J13" s="20"/>
      <c r="K13" s="31">
        <v>0</v>
      </c>
      <c r="L13" s="20"/>
      <c r="M13" s="31">
        <v>0</v>
      </c>
      <c r="N13" s="20"/>
      <c r="O13" s="31">
        <v>98080</v>
      </c>
      <c r="P13" s="20"/>
      <c r="Q13" s="31">
        <v>141873</v>
      </c>
      <c r="R13" s="20"/>
      <c r="S13" s="31">
        <v>0</v>
      </c>
      <c r="T13" s="20"/>
      <c r="U13" s="31">
        <v>332</v>
      </c>
      <c r="V13" s="20"/>
      <c r="W13" s="31">
        <v>123562</v>
      </c>
      <c r="X13" s="20"/>
      <c r="Y13" s="31">
        <v>121299</v>
      </c>
      <c r="Z13" s="20"/>
      <c r="AA13" s="31">
        <v>340000</v>
      </c>
    </row>
    <row r="14" spans="1:27" ht="15.75">
      <c r="A14" s="12" t="s">
        <v>23</v>
      </c>
      <c r="B14" s="12"/>
      <c r="C14" s="12">
        <f>SUM(E14:AA14)</f>
        <v>1323488</v>
      </c>
      <c r="D14" s="13"/>
      <c r="E14" s="45">
        <v>0</v>
      </c>
      <c r="F14" s="13"/>
      <c r="G14" s="28">
        <v>413814</v>
      </c>
      <c r="H14" s="32"/>
      <c r="I14" s="45">
        <v>0</v>
      </c>
      <c r="J14" s="13"/>
      <c r="K14" s="28">
        <v>10502</v>
      </c>
      <c r="L14" s="13"/>
      <c r="M14" s="28">
        <v>4559</v>
      </c>
      <c r="N14" s="13"/>
      <c r="O14" s="28">
        <v>0</v>
      </c>
      <c r="P14" s="46"/>
      <c r="Q14" s="28">
        <v>0</v>
      </c>
      <c r="R14" s="46"/>
      <c r="S14" s="28">
        <v>176714</v>
      </c>
      <c r="T14" s="46"/>
      <c r="U14" s="28">
        <v>0</v>
      </c>
      <c r="V14" s="46"/>
      <c r="W14" s="28">
        <v>39383</v>
      </c>
      <c r="X14" s="46"/>
      <c r="Y14" s="28">
        <v>678516</v>
      </c>
      <c r="Z14" s="46"/>
      <c r="AA14" s="28">
        <v>0</v>
      </c>
    </row>
    <row r="15" spans="1:27" ht="15.75">
      <c r="A15" s="12" t="s">
        <v>24</v>
      </c>
      <c r="B15" s="12"/>
      <c r="C15" s="43">
        <f>SUM(C13:C14)</f>
        <v>2747865</v>
      </c>
      <c r="D15" s="16"/>
      <c r="E15" s="43">
        <f>SUM(E13:E14)</f>
        <v>156480</v>
      </c>
      <c r="F15" s="16"/>
      <c r="G15" s="43">
        <f>SUM(G13:G14)</f>
        <v>766565</v>
      </c>
      <c r="H15" s="16"/>
      <c r="I15" s="43">
        <f>SUM(I13:I14)</f>
        <v>90000</v>
      </c>
      <c r="J15" s="16"/>
      <c r="K15" s="43">
        <f>SUM(K13:K14)</f>
        <v>10502</v>
      </c>
      <c r="L15" s="16"/>
      <c r="M15" s="43">
        <f>SUM(M13:M14)</f>
        <v>4559</v>
      </c>
      <c r="N15" s="16"/>
      <c r="O15" s="43">
        <f>SUM(O13:O14)</f>
        <v>98080</v>
      </c>
      <c r="P15" s="16"/>
      <c r="Q15" s="43">
        <f>SUM(Q13:Q14)</f>
        <v>141873</v>
      </c>
      <c r="R15" s="16"/>
      <c r="S15" s="43">
        <f>SUM(S13:S14)</f>
        <v>176714</v>
      </c>
      <c r="T15" s="16"/>
      <c r="U15" s="43">
        <f>SUM(U13:U14)</f>
        <v>332</v>
      </c>
      <c r="V15" s="16"/>
      <c r="W15" s="43">
        <f>SUM(W13:W14)</f>
        <v>162945</v>
      </c>
      <c r="X15" s="16"/>
      <c r="Y15" s="43">
        <f>SUM(Y13:Y14)</f>
        <v>799815</v>
      </c>
      <c r="Z15" s="16"/>
      <c r="AA15" s="43">
        <f>SUM(AA13:AA14)</f>
        <v>340000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192623</v>
      </c>
      <c r="D17" s="16"/>
      <c r="E17" s="28">
        <v>0</v>
      </c>
      <c r="F17" s="16"/>
      <c r="G17" s="28">
        <v>190533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1855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235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2555242</v>
      </c>
      <c r="D18" s="16"/>
      <c r="E18" s="17">
        <f>E15-E17</f>
        <v>156480</v>
      </c>
      <c r="F18" s="16"/>
      <c r="G18" s="17">
        <f>G15-G17</f>
        <v>576032</v>
      </c>
      <c r="H18" s="16"/>
      <c r="I18" s="17">
        <f>I15-I17</f>
        <v>90000</v>
      </c>
      <c r="J18" s="16"/>
      <c r="K18" s="17">
        <f>K15-K17</f>
        <v>10502</v>
      </c>
      <c r="L18" s="16"/>
      <c r="M18" s="17">
        <f>M15-M17</f>
        <v>4559</v>
      </c>
      <c r="N18" s="16"/>
      <c r="O18" s="17">
        <f>O15-O17</f>
        <v>96225</v>
      </c>
      <c r="P18" s="16"/>
      <c r="Q18" s="17">
        <f>Q15-Q17</f>
        <v>141873</v>
      </c>
      <c r="R18" s="16"/>
      <c r="S18" s="17">
        <f>S15-S17</f>
        <v>176714</v>
      </c>
      <c r="T18" s="16"/>
      <c r="U18" s="17">
        <f>U15-U17</f>
        <v>332</v>
      </c>
      <c r="V18" s="16"/>
      <c r="W18" s="17">
        <f>W15-W17</f>
        <v>162945</v>
      </c>
      <c r="X18" s="16"/>
      <c r="Y18" s="17">
        <f>Y15-Y17</f>
        <v>799580</v>
      </c>
      <c r="Z18" s="16"/>
      <c r="AA18" s="17">
        <f>AA15-AA17</f>
        <v>340000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34</v>
      </c>
      <c r="B21" s="12"/>
      <c r="C21" s="12">
        <f aca="true" t="shared" si="0" ref="C21:C28">SUM(E21:AA21)</f>
        <v>691009</v>
      </c>
      <c r="D21" s="16"/>
      <c r="E21" s="18">
        <v>43036</v>
      </c>
      <c r="F21" s="16"/>
      <c r="G21" s="18">
        <v>807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v>39033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112799</v>
      </c>
      <c r="X21" s="16"/>
      <c r="Y21" s="18">
        <v>258810</v>
      </c>
      <c r="Z21" s="16"/>
      <c r="AA21" s="18">
        <v>236524</v>
      </c>
    </row>
    <row r="22" spans="1:27" ht="15.75">
      <c r="A22" s="12" t="s">
        <v>35</v>
      </c>
      <c r="B22" s="12"/>
      <c r="C22" s="12">
        <f t="shared" si="0"/>
        <v>287317</v>
      </c>
      <c r="D22" s="16"/>
      <c r="E22" s="18">
        <v>87581</v>
      </c>
      <c r="F22" s="16"/>
      <c r="G22" s="18">
        <v>76887</v>
      </c>
      <c r="H22" s="16"/>
      <c r="I22" s="18">
        <v>0</v>
      </c>
      <c r="J22" s="16"/>
      <c r="K22" s="18">
        <v>696</v>
      </c>
      <c r="L22" s="16"/>
      <c r="M22" s="18">
        <v>0</v>
      </c>
      <c r="N22" s="16"/>
      <c r="O22" s="18">
        <v>26359</v>
      </c>
      <c r="P22" s="16"/>
      <c r="Q22" s="18">
        <v>30545</v>
      </c>
      <c r="R22" s="16"/>
      <c r="S22" s="18">
        <v>0</v>
      </c>
      <c r="T22" s="16"/>
      <c r="U22" s="18">
        <v>0</v>
      </c>
      <c r="V22" s="16"/>
      <c r="W22" s="18">
        <v>22987</v>
      </c>
      <c r="X22" s="16"/>
      <c r="Y22" s="18">
        <v>42262</v>
      </c>
      <c r="Z22" s="16"/>
      <c r="AA22" s="18">
        <v>0</v>
      </c>
    </row>
    <row r="23" spans="1:27" ht="15.75">
      <c r="A23" s="12" t="s">
        <v>36</v>
      </c>
      <c r="B23" s="12"/>
      <c r="C23" s="12">
        <f t="shared" si="0"/>
        <v>336806</v>
      </c>
      <c r="D23" s="16"/>
      <c r="E23" s="18">
        <v>18599</v>
      </c>
      <c r="F23" s="16"/>
      <c r="G23" s="18">
        <v>21226</v>
      </c>
      <c r="H23" s="16"/>
      <c r="I23" s="18">
        <v>1686</v>
      </c>
      <c r="J23" s="16"/>
      <c r="K23" s="18">
        <v>0</v>
      </c>
      <c r="L23" s="16"/>
      <c r="M23" s="18">
        <v>0</v>
      </c>
      <c r="N23" s="16"/>
      <c r="O23" s="18">
        <v>17072</v>
      </c>
      <c r="P23" s="16"/>
      <c r="Q23" s="18">
        <v>12810</v>
      </c>
      <c r="R23" s="16"/>
      <c r="S23" s="18">
        <v>0</v>
      </c>
      <c r="T23" s="16"/>
      <c r="U23" s="18">
        <v>0</v>
      </c>
      <c r="V23" s="16"/>
      <c r="W23" s="18">
        <v>53506</v>
      </c>
      <c r="X23" s="16"/>
      <c r="Y23" s="18">
        <v>114283</v>
      </c>
      <c r="Z23" s="16"/>
      <c r="AA23" s="18">
        <v>97624</v>
      </c>
    </row>
    <row r="24" spans="1:27" ht="15.75">
      <c r="A24" s="12" t="s">
        <v>37</v>
      </c>
      <c r="B24" s="12"/>
      <c r="C24" s="12">
        <f t="shared" si="0"/>
        <v>219419</v>
      </c>
      <c r="D24" s="16"/>
      <c r="E24" s="18">
        <v>8</v>
      </c>
      <c r="F24" s="16"/>
      <c r="G24" s="18">
        <v>0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8">
        <v>50</v>
      </c>
      <c r="V24" s="16"/>
      <c r="W24" s="18">
        <v>0</v>
      </c>
      <c r="X24" s="16"/>
      <c r="Y24" s="18">
        <v>219361</v>
      </c>
      <c r="Z24" s="16"/>
      <c r="AA24" s="18">
        <v>0</v>
      </c>
    </row>
    <row r="25" spans="1:27" ht="15.75">
      <c r="A25" s="12" t="s">
        <v>62</v>
      </c>
      <c r="B25" s="12"/>
      <c r="C25" s="12">
        <f t="shared" si="0"/>
        <v>602787</v>
      </c>
      <c r="D25" s="16"/>
      <c r="E25" s="18">
        <v>41257</v>
      </c>
      <c r="F25" s="16"/>
      <c r="G25" s="18">
        <v>88352</v>
      </c>
      <c r="H25" s="16"/>
      <c r="I25" s="18">
        <v>17258</v>
      </c>
      <c r="J25" s="16"/>
      <c r="K25" s="18">
        <v>0</v>
      </c>
      <c r="L25" s="16"/>
      <c r="M25" s="18">
        <v>0</v>
      </c>
      <c r="N25" s="16"/>
      <c r="O25" s="18">
        <v>22667</v>
      </c>
      <c r="P25" s="16"/>
      <c r="Q25" s="18">
        <v>104120</v>
      </c>
      <c r="R25" s="16"/>
      <c r="S25" s="18">
        <v>52660</v>
      </c>
      <c r="T25" s="16"/>
      <c r="U25" s="18">
        <v>-50</v>
      </c>
      <c r="V25" s="16"/>
      <c r="W25" s="18">
        <v>9938</v>
      </c>
      <c r="X25" s="16"/>
      <c r="Y25" s="18">
        <v>266585</v>
      </c>
      <c r="Z25" s="16"/>
      <c r="AA25" s="18">
        <v>0</v>
      </c>
    </row>
    <row r="26" spans="1:27" ht="15.75">
      <c r="A26" s="12" t="s">
        <v>38</v>
      </c>
      <c r="B26" s="12"/>
      <c r="C26" s="12">
        <f t="shared" si="0"/>
        <v>79934</v>
      </c>
      <c r="D26" s="16"/>
      <c r="E26" s="18">
        <v>0</v>
      </c>
      <c r="F26" s="16"/>
      <c r="G26" s="18">
        <v>52325</v>
      </c>
      <c r="H26" s="16"/>
      <c r="I26" s="18">
        <v>14452</v>
      </c>
      <c r="J26" s="16"/>
      <c r="K26" s="18">
        <v>701</v>
      </c>
      <c r="L26" s="16"/>
      <c r="M26" s="18">
        <v>678</v>
      </c>
      <c r="N26" s="16"/>
      <c r="O26" s="18">
        <v>3978</v>
      </c>
      <c r="P26" s="16"/>
      <c r="Q26" s="18">
        <v>970</v>
      </c>
      <c r="R26" s="16"/>
      <c r="S26" s="18">
        <v>0</v>
      </c>
      <c r="T26" s="16"/>
      <c r="U26" s="18">
        <v>0</v>
      </c>
      <c r="V26" s="16"/>
      <c r="W26" s="18">
        <v>6830</v>
      </c>
      <c r="X26" s="16"/>
      <c r="Y26" s="18">
        <v>0</v>
      </c>
      <c r="Z26" s="16"/>
      <c r="AA26" s="18">
        <v>0</v>
      </c>
    </row>
    <row r="27" spans="1:27" ht="15.75">
      <c r="A27" s="12" t="s">
        <v>39</v>
      </c>
      <c r="B27" s="12"/>
      <c r="C27" s="12">
        <f t="shared" si="0"/>
        <v>294138</v>
      </c>
      <c r="D27" s="16"/>
      <c r="E27" s="18">
        <v>0</v>
      </c>
      <c r="F27" s="16"/>
      <c r="G27" s="18">
        <v>264724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29414</v>
      </c>
      <c r="Z27" s="16"/>
      <c r="AA27" s="18">
        <v>0</v>
      </c>
    </row>
    <row r="28" spans="1:27" ht="15.75">
      <c r="A28" s="12" t="s">
        <v>40</v>
      </c>
      <c r="B28" s="12"/>
      <c r="C28" s="12">
        <f t="shared" si="0"/>
        <v>23707</v>
      </c>
      <c r="D28" s="16"/>
      <c r="E28" s="18">
        <v>0</v>
      </c>
      <c r="F28" s="16"/>
      <c r="G28" s="18">
        <v>11844</v>
      </c>
      <c r="H28" s="16"/>
      <c r="I28" s="18">
        <v>0</v>
      </c>
      <c r="J28" s="16"/>
      <c r="K28" s="18">
        <v>0</v>
      </c>
      <c r="L28" s="16"/>
      <c r="M28" s="18">
        <v>0</v>
      </c>
      <c r="N28" s="16"/>
      <c r="O28" s="18">
        <v>3015</v>
      </c>
      <c r="P28" s="16"/>
      <c r="Q28" s="18">
        <v>6211</v>
      </c>
      <c r="R28" s="16"/>
      <c r="S28" s="18">
        <v>0</v>
      </c>
      <c r="T28" s="16"/>
      <c r="U28" s="18">
        <v>2637</v>
      </c>
      <c r="V28" s="16"/>
      <c r="W28" s="18">
        <v>0</v>
      </c>
      <c r="X28" s="16"/>
      <c r="Y28" s="18">
        <v>0</v>
      </c>
      <c r="Z28" s="16"/>
      <c r="AA28" s="18">
        <v>0</v>
      </c>
    </row>
    <row r="29" spans="1:27" ht="15.75">
      <c r="A29" s="12" t="s">
        <v>41</v>
      </c>
      <c r="B29" s="12"/>
      <c r="C29" s="17">
        <f>SUM(C20:C28)</f>
        <v>2535117</v>
      </c>
      <c r="D29" s="16"/>
      <c r="E29" s="17">
        <f>SUM(E20:E28)</f>
        <v>190481</v>
      </c>
      <c r="F29" s="16"/>
      <c r="G29" s="17">
        <f>SUM(G20:G28)</f>
        <v>516165</v>
      </c>
      <c r="H29" s="16"/>
      <c r="I29" s="17">
        <f>SUM(I20:I28)</f>
        <v>33396</v>
      </c>
      <c r="J29" s="16"/>
      <c r="K29" s="17">
        <f>SUM(K20:K28)</f>
        <v>1397</v>
      </c>
      <c r="L29" s="16"/>
      <c r="M29" s="17">
        <f>SUM(M20:M28)</f>
        <v>678</v>
      </c>
      <c r="N29" s="16"/>
      <c r="O29" s="17">
        <f>SUM(O20:O28)</f>
        <v>112124</v>
      </c>
      <c r="P29" s="16"/>
      <c r="Q29" s="17">
        <f>SUM(Q20:Q28)</f>
        <v>154656</v>
      </c>
      <c r="R29" s="16"/>
      <c r="S29" s="17">
        <f>SUM(S20:S28)</f>
        <v>52660</v>
      </c>
      <c r="T29" s="16"/>
      <c r="U29" s="17">
        <f>SUM(U20:U28)</f>
        <v>2637</v>
      </c>
      <c r="V29" s="13"/>
      <c r="W29" s="17">
        <f>SUM(W20:W28)</f>
        <v>206060</v>
      </c>
      <c r="X29" s="13"/>
      <c r="Y29" s="17">
        <f>SUM(Y20:Y28)</f>
        <v>930715</v>
      </c>
      <c r="Z29" s="13"/>
      <c r="AA29" s="17">
        <f>SUM(AA20:AA28)</f>
        <v>334148</v>
      </c>
    </row>
    <row r="30" spans="1:27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5.75">
      <c r="A31" s="12" t="s">
        <v>60</v>
      </c>
      <c r="B31" s="12"/>
      <c r="C31" s="42">
        <f>C18-C29</f>
        <v>20125</v>
      </c>
      <c r="D31" s="16"/>
      <c r="E31" s="42">
        <f>E18-E29</f>
        <v>-34001</v>
      </c>
      <c r="F31" s="16"/>
      <c r="G31" s="42">
        <f>G18-G29</f>
        <v>59867</v>
      </c>
      <c r="H31" s="16"/>
      <c r="I31" s="42">
        <f>I18-I29</f>
        <v>56604</v>
      </c>
      <c r="J31" s="16"/>
      <c r="K31" s="42">
        <f>K18-K29</f>
        <v>9105</v>
      </c>
      <c r="L31" s="16"/>
      <c r="M31" s="42">
        <f>M18-M29</f>
        <v>3881</v>
      </c>
      <c r="N31" s="16"/>
      <c r="O31" s="42">
        <f>O18-O29</f>
        <v>-15899</v>
      </c>
      <c r="P31" s="16"/>
      <c r="Q31" s="42">
        <f>Q18-Q29</f>
        <v>-12783</v>
      </c>
      <c r="R31" s="16"/>
      <c r="S31" s="42">
        <f>S18-S29</f>
        <v>124054</v>
      </c>
      <c r="T31" s="16"/>
      <c r="U31" s="42">
        <f>U18-U29</f>
        <v>-2305</v>
      </c>
      <c r="V31" s="32"/>
      <c r="W31" s="42">
        <f>W18-W29</f>
        <v>-43115</v>
      </c>
      <c r="X31" s="32"/>
      <c r="Y31" s="42">
        <f>Y18-Y29</f>
        <v>-131135</v>
      </c>
      <c r="Z31" s="32"/>
      <c r="AA31" s="42">
        <f>AA18-AA29</f>
        <v>5852</v>
      </c>
    </row>
    <row r="32" spans="1:27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5.75">
      <c r="A34" s="12" t="s">
        <v>43</v>
      </c>
      <c r="B34" s="12"/>
      <c r="C34" s="44">
        <f>SUM(E34:AA34)</f>
        <v>16394</v>
      </c>
      <c r="D34" s="16"/>
      <c r="E34" s="42">
        <v>0</v>
      </c>
      <c r="F34" s="16"/>
      <c r="G34" s="42">
        <v>0</v>
      </c>
      <c r="H34" s="16"/>
      <c r="I34" s="42">
        <v>7130</v>
      </c>
      <c r="J34" s="16"/>
      <c r="K34" s="42">
        <v>436</v>
      </c>
      <c r="L34" s="16"/>
      <c r="M34" s="42">
        <v>1405</v>
      </c>
      <c r="N34" s="16"/>
      <c r="O34" s="42">
        <v>787</v>
      </c>
      <c r="P34" s="16"/>
      <c r="Q34" s="42">
        <v>1187</v>
      </c>
      <c r="R34" s="16"/>
      <c r="S34" s="42">
        <v>1698</v>
      </c>
      <c r="T34" s="16"/>
      <c r="U34" s="42">
        <v>205</v>
      </c>
      <c r="V34" s="32"/>
      <c r="W34" s="42">
        <v>90</v>
      </c>
      <c r="X34" s="32"/>
      <c r="Y34" s="42">
        <v>2461</v>
      </c>
      <c r="Z34" s="32"/>
      <c r="AA34" s="42">
        <v>995</v>
      </c>
    </row>
    <row r="35" spans="1:27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6.5" thickBot="1">
      <c r="A36" s="12" t="s">
        <v>44</v>
      </c>
      <c r="B36" s="12"/>
      <c r="C36" s="19">
        <f>SUM(C31:C35)</f>
        <v>36519</v>
      </c>
      <c r="D36" s="16"/>
      <c r="E36" s="19">
        <f>SUM(E31:E35)</f>
        <v>-34001</v>
      </c>
      <c r="F36" s="16"/>
      <c r="G36" s="19">
        <f>SUM(G31:G35)</f>
        <v>59867</v>
      </c>
      <c r="H36" s="16"/>
      <c r="I36" s="19">
        <f>SUM(I31:I35)</f>
        <v>63734</v>
      </c>
      <c r="J36" s="16"/>
      <c r="K36" s="19">
        <f>SUM(K31:K35)</f>
        <v>9541</v>
      </c>
      <c r="L36" s="16"/>
      <c r="M36" s="19">
        <f>SUM(M31:M35)</f>
        <v>5286</v>
      </c>
      <c r="N36" s="16"/>
      <c r="O36" s="19">
        <f>SUM(O31:O35)</f>
        <v>-15112</v>
      </c>
      <c r="P36" s="16"/>
      <c r="Q36" s="19">
        <f>SUM(Q31:Q35)</f>
        <v>-11596</v>
      </c>
      <c r="R36" s="16"/>
      <c r="S36" s="19">
        <f>SUM(S31:S35)</f>
        <v>125752</v>
      </c>
      <c r="T36" s="16"/>
      <c r="U36" s="19">
        <f>SUM(U31:U35)</f>
        <v>-2100</v>
      </c>
      <c r="V36" s="32"/>
      <c r="W36" s="19">
        <f>SUM(W31:W35)</f>
        <v>-43025</v>
      </c>
      <c r="X36" s="32"/>
      <c r="Y36" s="19">
        <f>SUM(Y31:Y35)</f>
        <v>-128674</v>
      </c>
      <c r="Z36" s="32"/>
      <c r="AA36" s="19">
        <f>SUM(AA31:AA35)</f>
        <v>6847</v>
      </c>
    </row>
    <row r="37" spans="1:27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4">
    <mergeCell ref="C3:AA3"/>
    <mergeCell ref="C5:AA5"/>
    <mergeCell ref="C6:AA6"/>
    <mergeCell ref="A3:A7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 Richard</cp:lastModifiedBy>
  <cp:lastPrinted>2015-08-19T15:03:37Z</cp:lastPrinted>
  <dcterms:created xsi:type="dcterms:W3CDTF">2009-06-22T13:37:23Z</dcterms:created>
  <dcterms:modified xsi:type="dcterms:W3CDTF">2015-08-19T15:03:39Z</dcterms:modified>
  <cp:category/>
  <cp:version/>
  <cp:contentType/>
  <cp:contentStatus/>
</cp:coreProperties>
</file>