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LSUHSC-S" sheetId="1" r:id="rId1"/>
  </sheets>
  <definedNames>
    <definedName name="_xlnm.Print_Titles" localSheetId="0">'Anal C-1 LSUHSC-S'!$1:$11</definedName>
  </definedNames>
  <calcPr fullCalcOnLoad="1"/>
</workbook>
</file>

<file path=xl/sharedStrings.xml><?xml version="1.0" encoding="utf-8"?>
<sst xmlns="http://schemas.openxmlformats.org/spreadsheetml/2006/main" count="49" uniqueCount="49">
  <si>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</si>
  <si>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</si>
  <si>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</si>
  <si>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</si>
  <si>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</si>
  <si>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</si>
  <si>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</si>
  <si>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</si>
  <si>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</si>
  <si>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</si>
  <si>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</si>
  <si>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</si>
  <si>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</si>
  <si>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</si>
  <si>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</si>
  <si>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</si>
  <si>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</si>
  <si>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</si>
  <si>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Other</t>
  </si>
  <si>
    <t xml:space="preserve">   Federal</t>
  </si>
  <si>
    <t xml:space="preserve">   State</t>
  </si>
  <si>
    <t xml:space="preserve">   Interest on investments</t>
  </si>
  <si>
    <t xml:space="preserve">   Recovery of indirect costs</t>
  </si>
  <si>
    <t>ANALYSIS C-1</t>
  </si>
  <si>
    <t>Current Fund Revenues</t>
  </si>
  <si>
    <t xml:space="preserve">   Registration</t>
  </si>
  <si>
    <t xml:space="preserve">   Non Resident</t>
  </si>
  <si>
    <t xml:space="preserve"> State appropriations (excluding hospitals)</t>
  </si>
  <si>
    <t xml:space="preserve">   Local</t>
  </si>
  <si>
    <t xml:space="preserve">      Total clinics and labs</t>
  </si>
  <si>
    <t xml:space="preserve">   Clinics and labs-</t>
  </si>
  <si>
    <t xml:space="preserve">   Other sales and services-</t>
  </si>
  <si>
    <t xml:space="preserve">    Departmental sales and services</t>
  </si>
  <si>
    <t xml:space="preserve">      Total other sales and services</t>
  </si>
  <si>
    <t xml:space="preserve">   Other sources</t>
  </si>
  <si>
    <t xml:space="preserve">      Total hospitals</t>
  </si>
  <si>
    <t xml:space="preserve"> Hospitals--</t>
  </si>
  <si>
    <t xml:space="preserve">   Transfers </t>
  </si>
  <si>
    <t xml:space="preserve">   Learning resources</t>
  </si>
  <si>
    <t xml:space="preserve">   Library services</t>
  </si>
  <si>
    <t xml:space="preserve">   Sales and services</t>
  </si>
  <si>
    <t xml:space="preserve">   Administrative allowance</t>
  </si>
  <si>
    <t xml:space="preserve">    Faculty practice clinics</t>
  </si>
  <si>
    <t xml:space="preserve">   General </t>
  </si>
  <si>
    <t xml:space="preserve">   Dedicated</t>
  </si>
  <si>
    <t xml:space="preserve">      Total state appropriations</t>
  </si>
  <si>
    <t xml:space="preserve">    Medicare-Medicaid clinics</t>
  </si>
  <si>
    <t xml:space="preserve">   Patent revenue</t>
  </si>
  <si>
    <t>For the year ended June 30,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</si>
</sst>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5" fillId="0" borderId="0" xfId="44" applyNumberFormat="1" applyFont="1" applyFill="1" applyBorder="1" applyAlignment="1" applyProtection="1">
      <alignment vertical="center"/>
      <protection/>
    </xf>
    <xf numFmtId="164" fontId="5" fillId="0" borderId="0" xfId="4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4" fontId="7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8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66675</xdr:rowOff>
    </xdr:from>
    <xdr:to>
      <xdr:col>0</xdr:col>
      <xdr:colOff>1857375</xdr:colOff>
      <xdr:row>7</xdr:row>
      <xdr:rowOff>28575</xdr:rowOff>
    </xdr:to>
    <xdr:pic>
      <xdr:nvPicPr>
        <xdr:cNvPr id="1" name="Picture 3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675"/>
          <a:ext cx="857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7"/>
      <c r="B1"/>
      <c r="C1"/>
      <c r="D1"/>
      <c r="E1"/>
      <c r="F1"/>
      <c r="G1"/>
    </row>
    <row r="2" spans="1:7" ht="13.5" customHeight="1">
      <c r="A2" s="17"/>
      <c r="B2"/>
      <c r="C2"/>
      <c r="D2"/>
      <c r="E2"/>
      <c r="F2"/>
      <c r="G2"/>
    </row>
    <row r="3" spans="1:7" ht="16.5">
      <c r="A3" s="17"/>
      <c r="B3" s="4"/>
      <c r="C3" s="16" t="s">
        <v>23</v>
      </c>
      <c r="D3" s="16"/>
      <c r="E3" s="16"/>
      <c r="F3" s="16"/>
      <c r="G3" s="16"/>
    </row>
    <row r="4" spans="1:8" ht="8.25" customHeight="1">
      <c r="A4" s="17"/>
      <c r="B4" s="7"/>
      <c r="C4" s="16"/>
      <c r="D4" s="16"/>
      <c r="E4" s="16"/>
      <c r="F4" s="16"/>
      <c r="G4" s="16"/>
      <c r="H4" s="6"/>
    </row>
    <row r="5" spans="1:7" ht="16.5">
      <c r="A5" s="17"/>
      <c r="B5" s="4"/>
      <c r="C5" s="16" t="s">
        <v>24</v>
      </c>
      <c r="D5" s="16"/>
      <c r="E5" s="16"/>
      <c r="F5" s="16"/>
      <c r="G5" s="16"/>
    </row>
    <row r="6" spans="1:7" ht="16.5">
      <c r="A6" s="17"/>
      <c r="B6" s="4"/>
      <c r="C6" s="16" t="s">
        <v>48</v>
      </c>
      <c r="D6" s="16"/>
      <c r="E6" s="16"/>
      <c r="F6" s="16"/>
      <c r="G6" s="16"/>
    </row>
    <row r="7" spans="1:7" ht="8.25" customHeight="1">
      <c r="A7" s="17"/>
      <c r="B7" s="4"/>
      <c r="C7" s="4"/>
      <c r="D7" s="4"/>
      <c r="E7" s="4"/>
      <c r="F7" s="4"/>
      <c r="G7" s="4"/>
    </row>
    <row r="8" spans="1:7" ht="10.5" customHeight="1">
      <c r="A8" s="17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17</v>
      </c>
      <c r="B13" s="8"/>
      <c r="C13" s="10">
        <f>SUM(E13:G13)</f>
        <v>19452933</v>
      </c>
      <c r="D13" s="8"/>
      <c r="E13" s="10">
        <v>19365505</v>
      </c>
      <c r="F13" s="8"/>
      <c r="G13" s="10">
        <v>87428</v>
      </c>
    </row>
    <row r="14" spans="1:7" s="3" customFormat="1" ht="13.5">
      <c r="A14" s="8" t="s">
        <v>25</v>
      </c>
      <c r="B14" s="8"/>
      <c r="C14" s="8">
        <f>SUM(E14:G14)</f>
        <v>146407</v>
      </c>
      <c r="D14" s="8"/>
      <c r="E14" s="8">
        <v>0</v>
      </c>
      <c r="F14" s="8"/>
      <c r="G14" s="8">
        <v>146407</v>
      </c>
    </row>
    <row r="15" spans="1:7" s="3" customFormat="1" ht="13.5">
      <c r="A15" s="8" t="s">
        <v>26</v>
      </c>
      <c r="B15" s="8"/>
      <c r="C15" s="8">
        <f>SUM(E15:G15)</f>
        <v>1179834</v>
      </c>
      <c r="D15" s="8"/>
      <c r="E15" s="8">
        <v>1179834</v>
      </c>
      <c r="F15" s="8"/>
      <c r="G15" s="8">
        <v>0</v>
      </c>
    </row>
    <row r="16" spans="1:7" s="3" customFormat="1" ht="13.5">
      <c r="A16" s="8" t="s">
        <v>18</v>
      </c>
      <c r="B16" s="8"/>
      <c r="C16" s="12">
        <f>SUM(E16:G16)</f>
        <v>623094</v>
      </c>
      <c r="D16" s="11"/>
      <c r="E16" s="12">
        <v>506891</v>
      </c>
      <c r="F16" s="8"/>
      <c r="G16" s="12">
        <v>116203</v>
      </c>
    </row>
    <row r="17" spans="1:7" s="3" customFormat="1" ht="13.5">
      <c r="A17" s="8" t="s">
        <v>4</v>
      </c>
      <c r="B17" s="8"/>
      <c r="C17" s="13">
        <f>SUM(E17:G17)</f>
        <v>21402268</v>
      </c>
      <c r="D17" s="8"/>
      <c r="E17" s="13">
        <f>SUM(E13:E16)</f>
        <v>21052230</v>
      </c>
      <c r="F17" s="8"/>
      <c r="G17" s="13">
        <f>SUM(G13:G16)</f>
        <v>350038</v>
      </c>
    </row>
    <row r="18" spans="1:7" s="3" customFormat="1" ht="13.5">
      <c r="A18" s="11"/>
      <c r="B18" s="8"/>
      <c r="C18" s="8"/>
      <c r="D18" s="8"/>
      <c r="E18" s="8"/>
      <c r="F18" s="8"/>
      <c r="G18" s="8"/>
    </row>
    <row r="19" spans="1:7" s="3" customFormat="1" ht="13.5">
      <c r="A19" s="11" t="s">
        <v>27</v>
      </c>
      <c r="B19" s="8"/>
      <c r="C19" s="11"/>
      <c r="D19" s="11"/>
      <c r="E19" s="11"/>
      <c r="F19" s="11"/>
      <c r="G19" s="11"/>
    </row>
    <row r="20" spans="1:7" s="3" customFormat="1" ht="13.5">
      <c r="A20" s="8" t="s">
        <v>43</v>
      </c>
      <c r="B20" s="8"/>
      <c r="C20" s="8">
        <f>SUM(E20:G20)</f>
        <v>57211833</v>
      </c>
      <c r="D20" s="8"/>
      <c r="E20" s="8">
        <v>57211833</v>
      </c>
      <c r="F20" s="8"/>
      <c r="G20" s="8">
        <v>0</v>
      </c>
    </row>
    <row r="21" spans="1:7" s="3" customFormat="1" ht="13.5">
      <c r="A21" s="8" t="s">
        <v>44</v>
      </c>
      <c r="B21" s="8"/>
      <c r="C21" s="8">
        <f>SUM(E21:G21)</f>
        <v>7529266</v>
      </c>
      <c r="D21" s="8"/>
      <c r="E21" s="8">
        <v>7529266</v>
      </c>
      <c r="F21" s="8"/>
      <c r="G21" s="8">
        <v>0</v>
      </c>
    </row>
    <row r="22" spans="1:7" s="3" customFormat="1" ht="13.5">
      <c r="A22" s="8" t="s">
        <v>45</v>
      </c>
      <c r="B22" s="8"/>
      <c r="C22" s="13">
        <f>SUM(E22:G22)</f>
        <v>64741099</v>
      </c>
      <c r="D22" s="8"/>
      <c r="E22" s="13">
        <f>SUM(E20:E21)</f>
        <v>64741099</v>
      </c>
      <c r="F22" s="8"/>
      <c r="G22" s="13">
        <f>SUM(G20:G21)</f>
        <v>0</v>
      </c>
    </row>
    <row r="23" spans="1:7" s="3" customFormat="1" ht="13.5">
      <c r="A23" s="8"/>
      <c r="B23" s="8"/>
      <c r="C23" s="8"/>
      <c r="D23" s="8"/>
      <c r="E23" s="8"/>
      <c r="F23" s="8"/>
      <c r="G23" s="8"/>
    </row>
    <row r="24" spans="1:7" s="3" customFormat="1" ht="13.5">
      <c r="A24" s="8" t="s">
        <v>5</v>
      </c>
      <c r="B24" s="8"/>
      <c r="C24" s="8"/>
      <c r="D24" s="8"/>
      <c r="E24" s="8"/>
      <c r="F24" s="8"/>
      <c r="G24" s="8"/>
    </row>
    <row r="25" spans="1:7" s="3" customFormat="1" ht="13.5">
      <c r="A25" s="8" t="s">
        <v>19</v>
      </c>
      <c r="B25" s="8"/>
      <c r="C25" s="8">
        <f>SUM(E25:G25)</f>
        <v>12371875</v>
      </c>
      <c r="D25" s="8"/>
      <c r="E25" s="8">
        <v>0</v>
      </c>
      <c r="F25" s="8"/>
      <c r="G25" s="8">
        <v>12371875</v>
      </c>
    </row>
    <row r="26" spans="1:7" s="3" customFormat="1" ht="13.5">
      <c r="A26" s="8" t="s">
        <v>20</v>
      </c>
      <c r="B26" s="8"/>
      <c r="C26" s="8">
        <f>SUM(E26:G26)</f>
        <v>9465869</v>
      </c>
      <c r="D26" s="8"/>
      <c r="E26" s="8">
        <v>0</v>
      </c>
      <c r="F26" s="8"/>
      <c r="G26" s="8">
        <v>9465869</v>
      </c>
    </row>
    <row r="27" spans="1:7" s="3" customFormat="1" ht="13.5">
      <c r="A27" s="8" t="s">
        <v>28</v>
      </c>
      <c r="B27" s="8"/>
      <c r="C27" s="12">
        <f>SUM(E27:G27)</f>
        <v>1127371</v>
      </c>
      <c r="D27" s="8"/>
      <c r="E27" s="12">
        <v>0</v>
      </c>
      <c r="F27" s="8"/>
      <c r="G27" s="12">
        <v>1127371</v>
      </c>
    </row>
    <row r="28" spans="1:7" s="3" customFormat="1" ht="13.5">
      <c r="A28" s="8" t="s">
        <v>6</v>
      </c>
      <c r="B28" s="8"/>
      <c r="C28" s="13">
        <f>SUM(E28:G28)</f>
        <v>22965115</v>
      </c>
      <c r="D28" s="8"/>
      <c r="E28" s="13">
        <f>SUM(E25:E27)</f>
        <v>0</v>
      </c>
      <c r="F28" s="8"/>
      <c r="G28" s="13">
        <f>SUM(G25:G27)</f>
        <v>22965115</v>
      </c>
    </row>
    <row r="29" spans="1:7" s="3" customFormat="1" ht="13.5">
      <c r="A29" s="8"/>
      <c r="B29" s="8"/>
      <c r="C29" s="8"/>
      <c r="D29" s="8"/>
      <c r="E29" s="8"/>
      <c r="F29" s="8"/>
      <c r="G29" s="8"/>
    </row>
    <row r="30" spans="1:7" s="3" customFormat="1" ht="13.5">
      <c r="A30" s="8" t="s">
        <v>7</v>
      </c>
      <c r="B30" s="8"/>
      <c r="C30" s="12">
        <f>SUM(E30:G30)</f>
        <v>155322607</v>
      </c>
      <c r="D30" s="8"/>
      <c r="E30" s="12">
        <v>0</v>
      </c>
      <c r="F30" s="8"/>
      <c r="G30" s="12">
        <v>155322607</v>
      </c>
    </row>
    <row r="31" spans="1:7" s="3" customFormat="1" ht="13.5">
      <c r="A31" s="8"/>
      <c r="B31" s="8"/>
      <c r="C31" s="8"/>
      <c r="D31" s="8"/>
      <c r="E31" s="8"/>
      <c r="F31" s="8"/>
      <c r="G31" s="8"/>
    </row>
    <row r="32" spans="1:7" s="3" customFormat="1" ht="13.5">
      <c r="A32" s="8" t="s">
        <v>8</v>
      </c>
      <c r="B32" s="8"/>
      <c r="C32" s="12">
        <f>SUM(E32:G32)</f>
        <v>41692</v>
      </c>
      <c r="D32" s="8"/>
      <c r="E32" s="12">
        <v>0</v>
      </c>
      <c r="F32" s="8"/>
      <c r="G32" s="12">
        <v>41692</v>
      </c>
    </row>
    <row r="33" spans="1:7" s="3" customFormat="1" ht="13.5">
      <c r="A33" s="8"/>
      <c r="B33" s="8"/>
      <c r="C33" s="8"/>
      <c r="D33" s="8"/>
      <c r="E33" s="8"/>
      <c r="F33" s="8"/>
      <c r="G33" s="8"/>
    </row>
    <row r="34" spans="1:7" s="3" customFormat="1" ht="13.5">
      <c r="A34" s="8" t="s">
        <v>9</v>
      </c>
      <c r="B34" s="8"/>
      <c r="C34" s="12">
        <f>SUM(E34:G34)</f>
        <v>2889390</v>
      </c>
      <c r="D34" s="8"/>
      <c r="E34" s="12">
        <v>0</v>
      </c>
      <c r="F34" s="8"/>
      <c r="G34" s="12">
        <v>2889390</v>
      </c>
    </row>
    <row r="35" spans="1:7" s="3" customFormat="1" ht="13.5">
      <c r="A35" s="8"/>
      <c r="B35" s="8"/>
      <c r="C35" s="8"/>
      <c r="D35" s="8"/>
      <c r="E35" s="8"/>
      <c r="F35" s="8"/>
      <c r="G35" s="8"/>
    </row>
    <row r="36" spans="1:7" s="3" customFormat="1" ht="13.5">
      <c r="A36" s="8" t="s">
        <v>10</v>
      </c>
      <c r="B36" s="8"/>
      <c r="C36" s="8"/>
      <c r="D36" s="8"/>
      <c r="E36" s="8"/>
      <c r="F36" s="8"/>
      <c r="G36" s="8"/>
    </row>
    <row r="37" spans="1:7" s="3" customFormat="1" ht="13.5">
      <c r="A37" s="8" t="s">
        <v>30</v>
      </c>
      <c r="B37" s="8"/>
      <c r="C37" s="8"/>
      <c r="D37" s="8"/>
      <c r="E37" s="8"/>
      <c r="F37" s="8"/>
      <c r="G37" s="8"/>
    </row>
    <row r="38" spans="1:8" s="3" customFormat="1" ht="13.5">
      <c r="A38" s="8" t="s">
        <v>42</v>
      </c>
      <c r="B38" s="8"/>
      <c r="C38" s="11">
        <f>SUM(E38:G38)</f>
        <v>6885778</v>
      </c>
      <c r="D38" s="11"/>
      <c r="E38" s="11">
        <v>0</v>
      </c>
      <c r="F38" s="11"/>
      <c r="G38" s="11">
        <v>6885778</v>
      </c>
      <c r="H38" s="15"/>
    </row>
    <row r="39" spans="1:7" s="3" customFormat="1" ht="13.5">
      <c r="A39" s="8" t="s">
        <v>46</v>
      </c>
      <c r="B39" s="8"/>
      <c r="C39" s="12">
        <f>SUM(E39:G39)</f>
        <v>2980306</v>
      </c>
      <c r="D39" s="8"/>
      <c r="E39" s="12">
        <v>0</v>
      </c>
      <c r="F39" s="8"/>
      <c r="G39" s="12">
        <v>2980306</v>
      </c>
    </row>
    <row r="40" spans="1:7" s="3" customFormat="1" ht="13.5">
      <c r="A40" s="8" t="s">
        <v>29</v>
      </c>
      <c r="B40" s="8"/>
      <c r="C40" s="13">
        <f>SUM(E40:G40)</f>
        <v>9866084</v>
      </c>
      <c r="D40" s="8"/>
      <c r="E40" s="13">
        <f>SUM(E37:E39)</f>
        <v>0</v>
      </c>
      <c r="F40" s="8"/>
      <c r="G40" s="13">
        <f>SUM(G37:G39)</f>
        <v>9866084</v>
      </c>
    </row>
    <row r="41" spans="1:7" s="3" customFormat="1" ht="13.5">
      <c r="A41" s="8"/>
      <c r="B41" s="8"/>
      <c r="C41" s="8"/>
      <c r="D41" s="8"/>
      <c r="E41" s="8"/>
      <c r="F41" s="8"/>
      <c r="G41" s="8"/>
    </row>
    <row r="42" spans="1:7" s="3" customFormat="1" ht="13.5">
      <c r="A42" s="8" t="s">
        <v>31</v>
      </c>
      <c r="B42" s="8"/>
      <c r="C42" s="8"/>
      <c r="D42" s="8"/>
      <c r="E42" s="8"/>
      <c r="F42" s="8"/>
      <c r="G42" s="8"/>
    </row>
    <row r="43" spans="1:7" s="3" customFormat="1" ht="13.5">
      <c r="A43" s="8" t="s">
        <v>32</v>
      </c>
      <c r="B43" s="8"/>
      <c r="C43" s="8">
        <f>SUM(E43:G43)</f>
        <v>19452075</v>
      </c>
      <c r="D43" s="8"/>
      <c r="E43" s="8">
        <v>0</v>
      </c>
      <c r="F43" s="8"/>
      <c r="G43" s="8">
        <v>19452075</v>
      </c>
    </row>
    <row r="44" spans="1:7" s="3" customFormat="1" ht="13.5">
      <c r="A44" s="8" t="s">
        <v>33</v>
      </c>
      <c r="B44" s="8"/>
      <c r="C44" s="13">
        <f>SUM(E44:G44)</f>
        <v>19452075</v>
      </c>
      <c r="D44" s="8"/>
      <c r="E44" s="13">
        <f>SUM(E43)</f>
        <v>0</v>
      </c>
      <c r="F44" s="8"/>
      <c r="G44" s="13">
        <f>SUM(G43)</f>
        <v>19452075</v>
      </c>
    </row>
    <row r="45" spans="1:7" s="3" customFormat="1" ht="13.5">
      <c r="A45" s="8"/>
      <c r="B45" s="8"/>
      <c r="C45" s="8"/>
      <c r="D45" s="8"/>
      <c r="E45" s="8"/>
      <c r="F45" s="8"/>
      <c r="G45" s="8"/>
    </row>
    <row r="46" spans="1:7" s="3" customFormat="1" ht="13.5">
      <c r="A46" s="8" t="s">
        <v>12</v>
      </c>
      <c r="B46" s="8"/>
      <c r="C46" s="12">
        <f>SUM(E46:G46)</f>
        <v>29318159</v>
      </c>
      <c r="D46" s="8"/>
      <c r="E46" s="12">
        <f>E40+E44</f>
        <v>0</v>
      </c>
      <c r="F46" s="12"/>
      <c r="G46" s="12">
        <f>G40+G44</f>
        <v>29318159</v>
      </c>
    </row>
    <row r="47" spans="1:7" s="3" customFormat="1" ht="13.5">
      <c r="A47" s="8"/>
      <c r="B47" s="8"/>
      <c r="C47" s="8"/>
      <c r="D47" s="8"/>
      <c r="E47" s="8"/>
      <c r="F47" s="8"/>
      <c r="G47" s="8"/>
    </row>
    <row r="48" spans="1:7" s="3" customFormat="1" ht="13.5">
      <c r="A48" s="8" t="s">
        <v>36</v>
      </c>
      <c r="B48" s="8"/>
      <c r="C48" s="8"/>
      <c r="D48" s="8"/>
      <c r="E48" s="8"/>
      <c r="F48" s="8"/>
      <c r="G48" s="8"/>
    </row>
    <row r="49" spans="1:7" s="3" customFormat="1" ht="13.5">
      <c r="A49" s="8" t="s">
        <v>40</v>
      </c>
      <c r="B49" s="8"/>
      <c r="C49" s="8">
        <f>SUM(E49:G49)</f>
        <v>1126598</v>
      </c>
      <c r="D49" s="8"/>
      <c r="E49" s="8">
        <v>0</v>
      </c>
      <c r="F49" s="8"/>
      <c r="G49" s="8">
        <v>1126598</v>
      </c>
    </row>
    <row r="50" spans="1:7" s="3" customFormat="1" ht="13.5">
      <c r="A50" s="8" t="s">
        <v>34</v>
      </c>
      <c r="B50" s="8"/>
      <c r="C50" s="12">
        <f>SUM(E50:G50)</f>
        <v>46519733</v>
      </c>
      <c r="D50" s="8"/>
      <c r="E50" s="12">
        <v>0</v>
      </c>
      <c r="F50" s="8"/>
      <c r="G50" s="12">
        <v>46519733</v>
      </c>
    </row>
    <row r="51" spans="1:7" s="3" customFormat="1" ht="13.5">
      <c r="A51" s="8" t="s">
        <v>35</v>
      </c>
      <c r="B51" s="8"/>
      <c r="C51" s="13">
        <f>SUM(E51:G51)</f>
        <v>47646331</v>
      </c>
      <c r="D51" s="8"/>
      <c r="E51" s="13">
        <f>SUM(E49:E50)</f>
        <v>0</v>
      </c>
      <c r="F51" s="8"/>
      <c r="G51" s="13">
        <f>SUM(G49:G50)</f>
        <v>47646331</v>
      </c>
    </row>
    <row r="52" spans="1:7" s="3" customFormat="1" ht="13.5">
      <c r="A52" s="8"/>
      <c r="B52" s="8"/>
      <c r="C52" s="8"/>
      <c r="D52" s="8"/>
      <c r="E52" s="8"/>
      <c r="F52" s="8"/>
      <c r="G52" s="8"/>
    </row>
    <row r="53" spans="1:7" s="3" customFormat="1" ht="13.5">
      <c r="A53" s="8" t="s">
        <v>13</v>
      </c>
      <c r="B53" s="8"/>
      <c r="C53" s="12">
        <f>SUM(E53:G53)</f>
        <v>5305062</v>
      </c>
      <c r="D53" s="8"/>
      <c r="E53" s="12">
        <v>0</v>
      </c>
      <c r="F53" s="8"/>
      <c r="G53" s="12">
        <v>5305062</v>
      </c>
    </row>
    <row r="54" spans="1:7" s="3" customFormat="1" ht="13.5">
      <c r="A54" s="8"/>
      <c r="B54" s="8"/>
      <c r="C54" s="8"/>
      <c r="D54" s="8"/>
      <c r="E54" s="8"/>
      <c r="F54" s="8"/>
      <c r="G54" s="8"/>
    </row>
    <row r="55" spans="1:7" s="3" customFormat="1" ht="13.5">
      <c r="A55" s="8" t="s">
        <v>14</v>
      </c>
      <c r="B55" s="8"/>
      <c r="C55" s="8"/>
      <c r="D55" s="8"/>
      <c r="E55" s="8"/>
      <c r="F55" s="8"/>
      <c r="G55" s="8"/>
    </row>
    <row r="56" spans="1:7" s="3" customFormat="1" ht="13.5">
      <c r="A56" s="8" t="s">
        <v>41</v>
      </c>
      <c r="B56" s="8"/>
      <c r="C56" s="8">
        <f aca="true" t="shared" si="0" ref="C56:C64">SUM(E56:G56)</f>
        <v>65</v>
      </c>
      <c r="D56" s="8"/>
      <c r="E56" s="8">
        <v>65</v>
      </c>
      <c r="F56" s="8"/>
      <c r="G56" s="8">
        <v>0</v>
      </c>
    </row>
    <row r="57" spans="1:7" s="3" customFormat="1" ht="13.5">
      <c r="A57" s="8" t="s">
        <v>21</v>
      </c>
      <c r="B57" s="8"/>
      <c r="C57" s="8">
        <f t="shared" si="0"/>
        <v>-3571</v>
      </c>
      <c r="D57" s="8"/>
      <c r="E57" s="8">
        <v>0</v>
      </c>
      <c r="F57" s="8"/>
      <c r="G57" s="8">
        <f>-4815+1244</f>
        <v>-3571</v>
      </c>
    </row>
    <row r="58" spans="1:7" s="3" customFormat="1" ht="13.5">
      <c r="A58" s="8" t="s">
        <v>38</v>
      </c>
      <c r="B58" s="8"/>
      <c r="C58" s="8">
        <f t="shared" si="0"/>
        <v>4618</v>
      </c>
      <c r="D58" s="8"/>
      <c r="E58" s="8">
        <v>4618</v>
      </c>
      <c r="F58" s="8"/>
      <c r="G58" s="8">
        <v>0</v>
      </c>
    </row>
    <row r="59" spans="1:7" s="3" customFormat="1" ht="13.5">
      <c r="A59" s="8" t="s">
        <v>39</v>
      </c>
      <c r="B59" s="8"/>
      <c r="C59" s="8">
        <f t="shared" si="0"/>
        <v>1821</v>
      </c>
      <c r="D59" s="8"/>
      <c r="E59" s="8">
        <v>1821</v>
      </c>
      <c r="F59" s="8"/>
      <c r="G59" s="8">
        <v>0</v>
      </c>
    </row>
    <row r="60" spans="1:7" s="3" customFormat="1" ht="13.5">
      <c r="A60" s="8" t="s">
        <v>11</v>
      </c>
      <c r="B60" s="8"/>
      <c r="C60" s="8">
        <f>SUM(E60:G60)</f>
        <v>317522</v>
      </c>
      <c r="D60" s="8"/>
      <c r="E60" s="8">
        <v>50345</v>
      </c>
      <c r="F60" s="8"/>
      <c r="G60" s="8">
        <v>267177</v>
      </c>
    </row>
    <row r="61" spans="1:7" s="3" customFormat="1" ht="13.5">
      <c r="A61" s="8" t="s">
        <v>47</v>
      </c>
      <c r="B61" s="8"/>
      <c r="C61" s="8">
        <f>SUM(E61:G61)</f>
        <v>172027</v>
      </c>
      <c r="D61" s="8"/>
      <c r="E61" s="8">
        <v>0</v>
      </c>
      <c r="F61" s="8"/>
      <c r="G61" s="8">
        <v>172027</v>
      </c>
    </row>
    <row r="62" spans="1:7" s="3" customFormat="1" ht="13.5">
      <c r="A62" s="8" t="s">
        <v>22</v>
      </c>
      <c r="B62" s="8"/>
      <c r="C62" s="8">
        <f t="shared" si="0"/>
        <v>2601300</v>
      </c>
      <c r="D62" s="8"/>
      <c r="E62" s="8">
        <v>0</v>
      </c>
      <c r="F62" s="8"/>
      <c r="G62" s="8">
        <v>2601300</v>
      </c>
    </row>
    <row r="63" spans="1:7" s="3" customFormat="1" ht="13.5">
      <c r="A63" s="8" t="s">
        <v>37</v>
      </c>
      <c r="B63" s="8"/>
      <c r="C63" s="8">
        <f t="shared" si="0"/>
        <v>19100</v>
      </c>
      <c r="D63" s="8"/>
      <c r="E63" s="8">
        <v>0</v>
      </c>
      <c r="F63" s="8"/>
      <c r="G63" s="8">
        <v>19100</v>
      </c>
    </row>
    <row r="64" spans="1:7" s="3" customFormat="1" ht="13.5">
      <c r="A64" s="8" t="s">
        <v>15</v>
      </c>
      <c r="B64" s="8"/>
      <c r="C64" s="13">
        <f t="shared" si="0"/>
        <v>3112882</v>
      </c>
      <c r="D64" s="8"/>
      <c r="E64" s="13">
        <f>SUM(E56:E63)</f>
        <v>56849</v>
      </c>
      <c r="F64" s="8"/>
      <c r="G64" s="13">
        <f>SUM(G56:G63)</f>
        <v>3056033</v>
      </c>
    </row>
    <row r="65" spans="1:7" s="3" customFormat="1" ht="13.5">
      <c r="A65" s="8"/>
      <c r="B65" s="8"/>
      <c r="C65" s="8"/>
      <c r="D65" s="8"/>
      <c r="E65" s="8"/>
      <c r="F65" s="8"/>
      <c r="G65" s="8"/>
    </row>
    <row r="66" spans="1:7" s="3" customFormat="1" ht="14.25" thickBot="1">
      <c r="A66" s="8" t="s">
        <v>16</v>
      </c>
      <c r="B66" s="8"/>
      <c r="C66" s="14">
        <f>SUM(E66:G66)</f>
        <v>352744605</v>
      </c>
      <c r="D66" s="8"/>
      <c r="E66" s="14">
        <f>E17+E22+E28+E30+E46+E51+E53+E64+E32+E34</f>
        <v>85850178</v>
      </c>
      <c r="F66" s="8"/>
      <c r="G66" s="14">
        <f>G17+G22+G28+G30+G46+G51+G53+G64+G32+G34</f>
        <v>266894427</v>
      </c>
    </row>
    <row r="67" spans="1:7" s="3" customFormat="1" ht="13.5" thickTop="1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66">
    <cfRule type="expression" priority="1" dxfId="0" stopIfTrue="1">
      <formula>MOD(ROW(),2)=0</formula>
    </cfRule>
  </conditionalFormatting>
  <printOptions horizontalCentered="1"/>
  <pageMargins left="0.5" right="0.5" top="0.25" bottom="0.35" header="0.25" footer="0.25"/>
  <pageSetup fitToHeight="0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2010-04-21T17:33:10Z</cp:lastPrinted>
  <dcterms:created xsi:type="dcterms:W3CDTF">2004-06-25T18:43:46Z</dcterms:created>
  <dcterms:modified xsi:type="dcterms:W3CDTF">2018-04-24T18:22:56Z</dcterms:modified>
  <cp:category/>
  <cp:version/>
  <cp:contentType/>
  <cp:contentStatus/>
</cp:coreProperties>
</file>